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codeName="ЭтаКнига" defaultThemeVersion="124226"/>
  <xr:revisionPtr revIDLastSave="0" documentId="13_ncr:1_{29599515-5ACC-4A40-B47C-81B703BDD2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Лист1!$A$2:$P$2</definedName>
    <definedName name="_xlnm.Print_Area" localSheetId="0">Лист1!$A$1:$P$82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79" i="1" l="1"/>
  <c r="P61" i="1"/>
  <c r="P46" i="1"/>
  <c r="P40" i="1"/>
  <c r="P35" i="1"/>
  <c r="P32" i="1"/>
  <c r="P19" i="1"/>
  <c r="P17" i="1"/>
  <c r="P15" i="1"/>
  <c r="P7" i="1"/>
  <c r="P4" i="1"/>
  <c r="P6" i="1"/>
  <c r="P82" i="1"/>
  <c r="P81" i="1"/>
  <c r="P80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5" i="1"/>
  <c r="P44" i="1"/>
  <c r="P43" i="1"/>
  <c r="P42" i="1"/>
  <c r="P41" i="1"/>
  <c r="P39" i="1"/>
  <c r="P38" i="1"/>
  <c r="P37" i="1"/>
  <c r="P36" i="1"/>
  <c r="P34" i="1"/>
  <c r="P33" i="1"/>
  <c r="P31" i="1"/>
  <c r="P30" i="1"/>
  <c r="P29" i="1"/>
  <c r="P28" i="1"/>
  <c r="P27" i="1"/>
  <c r="P26" i="1"/>
  <c r="P24" i="1"/>
  <c r="P23" i="1"/>
  <c r="P22" i="1"/>
  <c r="P21" i="1"/>
  <c r="P20" i="1"/>
  <c r="P18" i="1"/>
  <c r="P16" i="1"/>
  <c r="P14" i="1"/>
  <c r="P13" i="1"/>
  <c r="P12" i="1"/>
  <c r="P11" i="1"/>
  <c r="P10" i="1"/>
  <c r="P9" i="1"/>
  <c r="P8" i="1"/>
  <c r="P5" i="1"/>
</calcChain>
</file>

<file path=xl/sharedStrings.xml><?xml version="1.0" encoding="utf-8"?>
<sst xmlns="http://schemas.openxmlformats.org/spreadsheetml/2006/main" count="721" uniqueCount="438">
  <si>
    <t>Реєстраційний номер договору</t>
  </si>
  <si>
    <t>сторона з якою складається договір</t>
  </si>
  <si>
    <t xml:space="preserve">термін дії договору </t>
  </si>
  <si>
    <t>по</t>
  </si>
  <si>
    <t>сума договору</t>
  </si>
  <si>
    <t>загальна сума</t>
  </si>
  <si>
    <t>з</t>
  </si>
  <si>
    <t>Код CPV</t>
  </si>
  <si>
    <t>ЄДРПОУ</t>
  </si>
  <si>
    <t>предмет договору</t>
  </si>
  <si>
    <t>Процедура закупівлі</t>
  </si>
  <si>
    <t>додаткова угода №, дата</t>
  </si>
  <si>
    <t xml:space="preserve">сума дод. угоди </t>
  </si>
  <si>
    <t xml:space="preserve"> дата реестрації</t>
  </si>
  <si>
    <t>термін поставки товару/надання послуг</t>
  </si>
  <si>
    <t>без використання електронної системи закупівель</t>
  </si>
  <si>
    <t>79820000-8</t>
  </si>
  <si>
    <t>Мініна Лариса</t>
  </si>
  <si>
    <t>20872794</t>
  </si>
  <si>
    <t>03120000-8</t>
  </si>
  <si>
    <t>Купівлі- продажу живих квітів</t>
  </si>
  <si>
    <t>Каліна Надія Сергіївна</t>
  </si>
  <si>
    <t>2078113906</t>
  </si>
  <si>
    <t>відкриті торги з особливостями</t>
  </si>
  <si>
    <t>38115832</t>
  </si>
  <si>
    <t>Чебанова Тетяна Ігорівна</t>
  </si>
  <si>
    <t>09130000-9</t>
  </si>
  <si>
    <t>КП ЖЕО</t>
  </si>
  <si>
    <t>31537375</t>
  </si>
  <si>
    <t>30055111</t>
  </si>
  <si>
    <t>Паламарчук Лідія Володимирівна</t>
  </si>
  <si>
    <t>Миронюк Олександр Степанович</t>
  </si>
  <si>
    <t>79340000-9</t>
  </si>
  <si>
    <t>50730000-1</t>
  </si>
  <si>
    <t>ФОП Ігнатенко Сергій Володимирович</t>
  </si>
  <si>
    <t>3180319112</t>
  </si>
  <si>
    <t>34330000-9</t>
  </si>
  <si>
    <t>ФОП Пірог Володимир Володимирович</t>
  </si>
  <si>
    <t>2405515914</t>
  </si>
  <si>
    <t>Ігнатенко Сергій Володимирович</t>
  </si>
  <si>
    <t>Григор'єв Василь Олександрович</t>
  </si>
  <si>
    <t>2675118816</t>
  </si>
  <si>
    <t>ФОП Григор'єв Василь Олександрович</t>
  </si>
  <si>
    <t>ФОП Мілешко Ірина Петрівна</t>
  </si>
  <si>
    <t>Мілешко Ірина Петрівна</t>
  </si>
  <si>
    <t>3050517803</t>
  </si>
  <si>
    <t>Пірог Володимир Володимирович</t>
  </si>
  <si>
    <t>30190000-7</t>
  </si>
  <si>
    <t>Дешко Максим Борисович</t>
  </si>
  <si>
    <t>ПП "Редакція газети "Контакт"</t>
  </si>
  <si>
    <t>71240000-2</t>
  </si>
  <si>
    <t>Программа</t>
  </si>
  <si>
    <t>ФОП Пірог Євген Володимирович</t>
  </si>
  <si>
    <t>3229313013</t>
  </si>
  <si>
    <t>0210150</t>
  </si>
  <si>
    <t>0210180</t>
  </si>
  <si>
    <t>19296144</t>
  </si>
  <si>
    <t>39110000-6</t>
  </si>
  <si>
    <t>0218220</t>
  </si>
  <si>
    <t>ТОВ "Софт-Лінк Україна"</t>
  </si>
  <si>
    <t>Єрьомін Сергій Іванович</t>
  </si>
  <si>
    <t>36471843</t>
  </si>
  <si>
    <t>ТОВ "Геліос-2012 ЮК"</t>
  </si>
  <si>
    <t>ФОП Захарченко Анастасія Дмитрівна</t>
  </si>
  <si>
    <t>Захарченко Анастасія Дмитрівна</t>
  </si>
  <si>
    <t>3705401787</t>
  </si>
  <si>
    <t>ФОП Каліна Надія Сергіївна</t>
  </si>
  <si>
    <t>0217130</t>
  </si>
  <si>
    <t>ФОП Клименко Руслан Олександрович</t>
  </si>
  <si>
    <t>Клименко Руслан Олександрович</t>
  </si>
  <si>
    <t>2994020379</t>
  </si>
  <si>
    <t>35820000-8</t>
  </si>
  <si>
    <t>ФОП Ніколаєнко Надія Вячеславівна</t>
  </si>
  <si>
    <t>Ніколаєнко Надія Вячеславівна</t>
  </si>
  <si>
    <t>3176019681</t>
  </si>
  <si>
    <t>ЖОВТЕНЬ</t>
  </si>
  <si>
    <t>01.10.2024</t>
  </si>
  <si>
    <t>209</t>
  </si>
  <si>
    <t>72260000-5</t>
  </si>
  <si>
    <t>Надання права на використання програмного продукту "PRO-доступ"</t>
  </si>
  <si>
    <t>ПП "БУХПАРТНЕР"</t>
  </si>
  <si>
    <t>43163956</t>
  </si>
  <si>
    <t>Солдатова Тетяна Андріївна</t>
  </si>
  <si>
    <t>02.10.2024</t>
  </si>
  <si>
    <t>210</t>
  </si>
  <si>
    <t>34320000-6    34330000-9    34310000-3     24950000-8</t>
  </si>
  <si>
    <t xml:space="preserve">Купівля-продаж запасних частин та хімічної продукції для автомобілів (колодки гальмівні, гальмівний циліндр, трос приводу ручного гальма, барабани гальмівні, дросельна заслінка, прокладка кришки клапанів, прокладка випускного колектора, прокладка головки блоку, антифриз) </t>
  </si>
  <si>
    <t>04.10.2024</t>
  </si>
  <si>
    <t>211</t>
  </si>
  <si>
    <t>Надання послуг з виготовлення та монтажу фото загиблих на панно "Дошка Вічної Пам'яті Героям" (15 од.)</t>
  </si>
  <si>
    <t>за письмовою чи усною заявкою Замовника</t>
  </si>
  <si>
    <t xml:space="preserve">ДУ№1 від 19.12.2024 зміни в предмет та зменшення вартості </t>
  </si>
  <si>
    <t>10.10.2024</t>
  </si>
  <si>
    <t>212</t>
  </si>
  <si>
    <t>33600000-6</t>
  </si>
  <si>
    <t>Купівля-продаж медикаментів та перев'язувальних матеріалів</t>
  </si>
  <si>
    <t>ДП ПАТ ДАК "Ліки України"  Аптека №6</t>
  </si>
  <si>
    <t>не пізніше 1-го місяця з дати зарахування коштів на розрахунковий рахунок Продавця</t>
  </si>
  <si>
    <t>20911011</t>
  </si>
  <si>
    <t>Лукіянчук Світлана Олексіївна</t>
  </si>
  <si>
    <t>ДУ№1 від 14.11.2024 зменшення суми договору та розірвання договору</t>
  </si>
  <si>
    <t>213</t>
  </si>
  <si>
    <t>33190000-8</t>
  </si>
  <si>
    <t xml:space="preserve">Купівля-продаж медичних аптечок для автомобілів </t>
  </si>
  <si>
    <t>214</t>
  </si>
  <si>
    <t>34310000-3   34330000-9    24950000-8</t>
  </si>
  <si>
    <t>Купівля-продаж запасних частин для автомобіля (радіатор, патрубки системи охолодження, антифриз)</t>
  </si>
  <si>
    <t>11.10.2024</t>
  </si>
  <si>
    <t>215</t>
  </si>
  <si>
    <t>50710000-5</t>
  </si>
  <si>
    <t>Надання послуг з обстеження електроустановок в будівлі виконавчого комітету южноукраїнської міської ради (утримання в належному стані внутрішніх мереж електропостачання)</t>
  </si>
  <si>
    <t>14.10.2024</t>
  </si>
  <si>
    <t>216</t>
  </si>
  <si>
    <t>32580000-2</t>
  </si>
  <si>
    <t>Купівля-продаж захищених носіїв особистих ключів</t>
  </si>
  <si>
    <t xml:space="preserve">ТОВ "Аладдін Сек'юріті Солюшенс" </t>
  </si>
  <si>
    <t>33495924</t>
  </si>
  <si>
    <t>Снітко Ірина</t>
  </si>
  <si>
    <t>16.10.2024</t>
  </si>
  <si>
    <t>217</t>
  </si>
  <si>
    <t>Купівля-продаж запасних частин для автомобіля (ступиця передня,підшипник ступиці передньої, шрус зовнішній)</t>
  </si>
  <si>
    <t>Пірог Євген Володимирович</t>
  </si>
  <si>
    <t>17.10.2024</t>
  </si>
  <si>
    <t>218</t>
  </si>
  <si>
    <t>44320000-9  39520000-3  18140000-2</t>
  </si>
  <si>
    <t>Купівля-продаж господарського приладдя (кабель ШВВП 2*1,5, змінні насадки для швабр, робочі рукавиці)</t>
  </si>
  <si>
    <t>21.10.2024</t>
  </si>
  <si>
    <t>219</t>
  </si>
  <si>
    <t>0218330</t>
  </si>
  <si>
    <t>38650000-6</t>
  </si>
  <si>
    <t>Купівля-продаж фотопасток</t>
  </si>
  <si>
    <t>220</t>
  </si>
  <si>
    <t>Надання послуг з виготовлення проектно-вишукувальної продукції, а саме послуги з виготовлення проєкту землеустрою щодо відведення земельної ділянки комунальної власності під розміщення та експлуатацію основних, підсобних і допоміжних будівель та споруд будівельних організацій та підприємств в районі гаражного кооперативу "Іскра" у місті Южноукраїнську Вознесенського району Миколаївської області (площа 1,740 га.)</t>
  </si>
  <si>
    <t>ТОВ "Воля"</t>
  </si>
  <si>
    <r>
      <t xml:space="preserve">01.12.2024 </t>
    </r>
    <r>
      <rPr>
        <b/>
        <sz val="12"/>
        <color theme="1"/>
        <rFont val="Times New Roman"/>
        <family val="1"/>
        <charset val="204"/>
      </rPr>
      <t>23.12.2024</t>
    </r>
  </si>
  <si>
    <t>31164768</t>
  </si>
  <si>
    <t>Палагній Олег</t>
  </si>
  <si>
    <t>ДУ№1 від 29.11.2024 продовження строку надання послуг</t>
  </si>
  <si>
    <t>221</t>
  </si>
  <si>
    <t>Надання послуг з виготовлення проектно-вишукувальної продукції, а саме послуги з виготовлення проєкту землеустрою щодо відведення земельної ділянки комунальної власності під розміщення та обслуговування інших будівель громадської забудови в районі вулиці Паркової у місті Южноукраїнську Вознесенського району Миколаївської області (площа 0,40 га)</t>
  </si>
  <si>
    <t>23.10.2024</t>
  </si>
  <si>
    <t>222</t>
  </si>
  <si>
    <t>Купівля-продаж конвертів</t>
  </si>
  <si>
    <t>ККТП "Кобзар"ЮМР</t>
  </si>
  <si>
    <t xml:space="preserve">ДУ№1 від 23.10.2024 зміна реквізитів Продавця та врахування ПДВ </t>
  </si>
  <si>
    <t>АС-1056/2025/223</t>
  </si>
  <si>
    <t>48440000-4</t>
  </si>
  <si>
    <t>Надання послуг з адміністрування (обслуговування) програмного забезпечення  "Дебет Плюс V12"</t>
  </si>
  <si>
    <t>ФОП Клименко Любов Євгенівна</t>
  </si>
  <si>
    <t>1780604807</t>
  </si>
  <si>
    <t>Клименко Любов Євгенівна</t>
  </si>
  <si>
    <t>268/224</t>
  </si>
  <si>
    <t>45310000-3</t>
  </si>
  <si>
    <t>Надання послуг з підключення світильників, для освітлення панно, до мереж вуличного освітлення</t>
  </si>
  <si>
    <t>КП "СКГ"</t>
  </si>
  <si>
    <t>ДУ№1 від 28.11.2024 зменшення суми договору</t>
  </si>
  <si>
    <t>25.10.2024</t>
  </si>
  <si>
    <t>225</t>
  </si>
  <si>
    <t>34320000-6   44530000-4</t>
  </si>
  <si>
    <t>Купівля-продаж запчастин для ремонту автомобільного транспорту DAEWOO LANOS (робочий циліндр зчеплення,колодки гальмівні задні, гальмівний циліндр задній, трос ручника, глушник, болт)</t>
  </si>
  <si>
    <t>Рада-162/ком/226</t>
  </si>
  <si>
    <t>Надання послуг по налаштуванню модуля до системи "Рада голос"</t>
  </si>
  <si>
    <t>30.10.2024</t>
  </si>
  <si>
    <t>227</t>
  </si>
  <si>
    <t>Надання послуг з демонтажу (прим.№9) та монтажу (прим.№17) кондиціонера в адміністративній будівлі Констянтинівського старостинського округу</t>
  </si>
  <si>
    <t>228</t>
  </si>
  <si>
    <t>Надання послуг з технічного обслуговування кондиціонеру</t>
  </si>
  <si>
    <t>229</t>
  </si>
  <si>
    <t>71630000-3</t>
  </si>
  <si>
    <t xml:space="preserve">Надання послуг по вимірюванню опору ізоляції електропроводки (утримання в належному стані внутрішніх мереж електропостачання) </t>
  </si>
  <si>
    <t>ДПЕМ ПрАТ "АТОМСЕРВІС"</t>
  </si>
  <si>
    <t>22432779</t>
  </si>
  <si>
    <t>Дробот Олександр</t>
  </si>
  <si>
    <t>ЛИСТОПАД</t>
  </si>
  <si>
    <t>01.11.2024</t>
  </si>
  <si>
    <t>230</t>
  </si>
  <si>
    <t>24960000-1  09210000-4   39810000-3</t>
  </si>
  <si>
    <t>Купівля-продаж засобів догляду для автомобілів (омивач скла зимовий, силіконове мастило, поліроль для пластику)</t>
  </si>
  <si>
    <t>231</t>
  </si>
  <si>
    <t>85140000-2</t>
  </si>
  <si>
    <t>Надання послуг з медичного огляду водіїв транспортних засобів виконавчого комітету Южноукраїнської міської ради</t>
  </si>
  <si>
    <r>
      <rPr>
        <sz val="12"/>
        <color theme="1"/>
        <rFont val="Times New Roman"/>
        <family val="1"/>
        <charset val="204"/>
      </rPr>
      <t>КНП "ЮМБЛ</t>
    </r>
    <r>
      <rPr>
        <sz val="11"/>
        <color theme="1"/>
        <rFont val="Times New Roman"/>
        <family val="1"/>
        <charset val="204"/>
      </rPr>
      <t>"</t>
    </r>
  </si>
  <si>
    <t>33850812</t>
  </si>
  <si>
    <t>Лупов Сергій</t>
  </si>
  <si>
    <t>06.11.2024</t>
  </si>
  <si>
    <t>232</t>
  </si>
  <si>
    <t>19510000-4</t>
  </si>
  <si>
    <t>Купівля- продаж кліше</t>
  </si>
  <si>
    <t>ФОП Матвєєв Олег Борисович</t>
  </si>
  <si>
    <t>2403201530</t>
  </si>
  <si>
    <t>Матвєєв Олег Борисович</t>
  </si>
  <si>
    <t>233</t>
  </si>
  <si>
    <t>22810000-1 22820000-4</t>
  </si>
  <si>
    <t>Купівля- продаж журналів та бланків</t>
  </si>
  <si>
    <t>ФОП Волянюк Любов Андріївна</t>
  </si>
  <si>
    <t>2381105924</t>
  </si>
  <si>
    <t>Волянюк Любов Андріївна</t>
  </si>
  <si>
    <t>08.11.2024</t>
  </si>
  <si>
    <t>221024-52/234</t>
  </si>
  <si>
    <t xml:space="preserve">22410000-7
</t>
  </si>
  <si>
    <t>Купівля-продаж знаків поштової оплати</t>
  </si>
  <si>
    <t>АТ "Укрпошта"</t>
  </si>
  <si>
    <t>3 робочих дні з дня оформлення замовлення</t>
  </si>
  <si>
    <t>21560045</t>
  </si>
  <si>
    <t>Антонова Тетяна Валеріївна</t>
  </si>
  <si>
    <t>72410000-7</t>
  </si>
  <si>
    <t xml:space="preserve">Надання послуг з технічного обслуговування вебсайту </t>
  </si>
  <si>
    <t>ФОП Донченко Сергій Олександрович</t>
  </si>
  <si>
    <t>3023515115</t>
  </si>
  <si>
    <t>Донченко Сергій Олександрович</t>
  </si>
  <si>
    <t>236</t>
  </si>
  <si>
    <t>210150</t>
  </si>
  <si>
    <t>45450000-6</t>
  </si>
  <si>
    <t>Надання послуг по поточному ремонту приміщення №24 виконавчого комітету ЮМР за адресою: вул. Європейська, 48</t>
  </si>
  <si>
    <t>ДУ№1 від 23.12.2024 зміни в додатки Договору</t>
  </si>
  <si>
    <t>11.11.2024</t>
  </si>
  <si>
    <t>237</t>
  </si>
  <si>
    <t>18530000-3</t>
  </si>
  <si>
    <t>Купівля-продаж продукції призначеної для відзначення, нагородження, а саме: нагрудні знаки у футлярах з посвідченнями</t>
  </si>
  <si>
    <t>ТОВ "Виробниче підприємство "ГЕРОЛЬД"</t>
  </si>
  <si>
    <t>41497821</t>
  </si>
  <si>
    <t>Балицька Анна</t>
  </si>
  <si>
    <t>13.11.2024</t>
  </si>
  <si>
    <t>574/2024-Р/238</t>
  </si>
  <si>
    <t>Надання послуги з адміністрування (обслуговування) програмного забезпечення, реєстрації Замовника, як користувача в системі програмного Продукту "АІС"Місцеві бюджети рівня розпорядника бюджетних коштів"</t>
  </si>
  <si>
    <t>ФОП Молокова Валерія Станіславівна</t>
  </si>
  <si>
    <t>3667704446</t>
  </si>
  <si>
    <t>Молокова Валерія Станіславівна</t>
  </si>
  <si>
    <t>239</t>
  </si>
  <si>
    <t>Купівля-продаж державної атрибутики, а саме прапорів міста</t>
  </si>
  <si>
    <t>ДУ№1 від 13.11.2024 зміна реквізитів Продавця</t>
  </si>
  <si>
    <t>240</t>
  </si>
  <si>
    <t xml:space="preserve">Надання послуг з виготовлення проектно-вишукувальної продукції, а саме: послуги з виготовлення проєкту щодо відведення земельної ділянки комунальної власності для будівництва та обслуговування будівель торгівлі в районі відділення Нової пошти №1 у місті Южноукраїнську Вознесенського району Миколаївської області, площа 0,0754 га </t>
  </si>
  <si>
    <t>ТОВ "ВІТ-ЕКСПЕРТ"</t>
  </si>
  <si>
    <t>38853802</t>
  </si>
  <si>
    <t>Смик Валерій</t>
  </si>
  <si>
    <t>241</t>
  </si>
  <si>
    <t>Надання послуг з виготовленняпроектно-вишукувальної продукції, а саме: послуги з виготовлення проєкту землеустрою щодо відведення земельної ділянки комунальної власності під розміщення та обслуговування будівель закладів побутового обслуговування в районі автомийки та гаражного кооперативу "Мотор 777" в місті Южноукраїнську Вознесенського району Миколаївської області, площа 0,0768 га</t>
  </si>
  <si>
    <t>242</t>
  </si>
  <si>
    <t>30210000-4    30230000-0</t>
  </si>
  <si>
    <t>Купівля-продаж ноутбуків та принтеру</t>
  </si>
  <si>
    <t>19.11.2024</t>
  </si>
  <si>
    <t>243</t>
  </si>
  <si>
    <t>41110000-3</t>
  </si>
  <si>
    <t>Купівля-продаж питної очищеної води</t>
  </si>
  <si>
    <t>ФОП Брагар Андрій Аркадійович</t>
  </si>
  <si>
    <t>19.11.2024 по 31.12.2024</t>
  </si>
  <si>
    <t>2278817854</t>
  </si>
  <si>
    <t>Брагар Андрій Аркадійович</t>
  </si>
  <si>
    <t>244</t>
  </si>
  <si>
    <t>Купівля-продаж кліше</t>
  </si>
  <si>
    <t>21.11.2024</t>
  </si>
  <si>
    <t>245</t>
  </si>
  <si>
    <t>22850000-3 22820000-4</t>
  </si>
  <si>
    <t>Купівля-продаж Подяк міського голови,почесних грамот та папок під грамоти та Подяки</t>
  </si>
  <si>
    <t>ФОП Ізмайлов Андріян Олександрович</t>
  </si>
  <si>
    <t>2288907754</t>
  </si>
  <si>
    <t>Ізмайлов Андріян Олександрович</t>
  </si>
  <si>
    <t>246</t>
  </si>
  <si>
    <t>09130000-9 (09132000-3   09134200-9)</t>
  </si>
  <si>
    <t>Купівля-продаж нафтопродуктів, а саме бензину А-95 та дизельного палива</t>
  </si>
  <si>
    <t xml:space="preserve">ТОВ "Гермес-2018" </t>
  </si>
  <si>
    <t>42484352</t>
  </si>
  <si>
    <t>Степаненко Наталія Петрівна</t>
  </si>
  <si>
    <t>26.11.2024</t>
  </si>
  <si>
    <t>247</t>
  </si>
  <si>
    <t>0217370</t>
  </si>
  <si>
    <t>71320000-7</t>
  </si>
  <si>
    <t>Надання послуги з розроблення схеми розміщення тимчасових споруд для життєзабезпечення внутрішньо переміщених осіб</t>
  </si>
  <si>
    <t>ФОП Леденчук В.І.</t>
  </si>
  <si>
    <t>2537911794</t>
  </si>
  <si>
    <t>Леденчук Віктор</t>
  </si>
  <si>
    <t>МКЛ/БЛ-248</t>
  </si>
  <si>
    <t>64210000-1</t>
  </si>
  <si>
    <t>Надання електронних комунікаційних послуг споживачам</t>
  </si>
  <si>
    <t>АТ "Укртелеком"</t>
  </si>
  <si>
    <t>з 18.11.2024 по 31.12.2024</t>
  </si>
  <si>
    <t>21560766</t>
  </si>
  <si>
    <t>Феськова Ліна Тимофіївна</t>
  </si>
  <si>
    <t>249</t>
  </si>
  <si>
    <t>42960000-3   39220000-0   19640000-4</t>
  </si>
  <si>
    <t>Купівля-продаж господарського приладдя (тримач туалетного паперу, відро для сміття педальне, відро для сміття з клапаном, корзина для сміття, пакети для сміття)</t>
  </si>
  <si>
    <t>250</t>
  </si>
  <si>
    <t>Висвітлення діяльності депутатів Південноукраїнської міської ради в друкованих медіа</t>
  </si>
  <si>
    <t>з 26.11.2024 по 31.11.2024</t>
  </si>
  <si>
    <t>ДУ№1 від 24.12.2024 зменшення суми договору</t>
  </si>
  <si>
    <t>251</t>
  </si>
  <si>
    <t>31440000-2</t>
  </si>
  <si>
    <t>Купівля-продаж батарей до ДБЖ</t>
  </si>
  <si>
    <t>28.11.2024</t>
  </si>
  <si>
    <t>252</t>
  </si>
  <si>
    <t>31520000-7</t>
  </si>
  <si>
    <t>Купівля-продаж світильників</t>
  </si>
  <si>
    <t>253</t>
  </si>
  <si>
    <t>Висвітлення діяльності виконавчого комітету Південноукраїнської міської ради в друкованих медіа</t>
  </si>
  <si>
    <t>254</t>
  </si>
  <si>
    <t>42990000-2</t>
  </si>
  <si>
    <t>Купівля продаж товару (біндеру ниткошвейного)</t>
  </si>
  <si>
    <t>29.11.2024</t>
  </si>
  <si>
    <t>255</t>
  </si>
  <si>
    <t>09120000-6</t>
  </si>
  <si>
    <t>Купівля-продаж газу скрапленого</t>
  </si>
  <si>
    <t>256</t>
  </si>
  <si>
    <t>Купівля продаж товару (офісні крісла)</t>
  </si>
  <si>
    <t>ГРУДЕНЬ</t>
  </si>
  <si>
    <t>02.12.2024</t>
  </si>
  <si>
    <t>257</t>
  </si>
  <si>
    <t>22850000-3    44610000-9   19520000-7</t>
  </si>
  <si>
    <t>Купівля-продаж офісного приладдя та канцелярських товарів (папки-реєстратори, файли, архівні бокси, пластикові роздільники)</t>
  </si>
  <si>
    <t>258</t>
  </si>
  <si>
    <t>22810000-1</t>
  </si>
  <si>
    <t>Купівля-продаж щоденників та планінгів</t>
  </si>
  <si>
    <t>04.12.2024</t>
  </si>
  <si>
    <t>17/259</t>
  </si>
  <si>
    <t>22210000-5</t>
  </si>
  <si>
    <t xml:space="preserve">Передплата періодичних видань газети "Контакт" </t>
  </si>
  <si>
    <t>передплата на 2025 рік</t>
  </si>
  <si>
    <t>260</t>
  </si>
  <si>
    <t>79960000-1</t>
  </si>
  <si>
    <t>Послуги виготовлення фото загиблих на композитному матеріалі, для розміщення на пано "Дошка Вічної Памяті Героям"</t>
  </si>
  <si>
    <t>ФОП Соколов Микола Олегович</t>
  </si>
  <si>
    <t>2957009379</t>
  </si>
  <si>
    <t>Соколов Микола Олегович</t>
  </si>
  <si>
    <t>261</t>
  </si>
  <si>
    <t>31610000-5</t>
  </si>
  <si>
    <t>Купівлі- продажу товару ( щітки стартера, генератор, антифриз)</t>
  </si>
  <si>
    <t>05.12.2024</t>
  </si>
  <si>
    <t>262</t>
  </si>
  <si>
    <t xml:space="preserve">Виготовлення технічної документації  із землеустрою щодо поділу та об'єднання земельної ділянки комунальної власності за адресою бульвар Квітковий, будинок 4, м. Південноукраїнськ, Вознесенський район, Миколаївської області </t>
  </si>
  <si>
    <t>263</t>
  </si>
  <si>
    <t xml:space="preserve">Виготовлення технічної документації  із землеустрою щодо поділу та об'єднання земельної ділянки комунальної власності за адресою бульвар Квітковий, будинок 9, м. Південноукраїнськ, Вознесенський район, Миколаївської області </t>
  </si>
  <si>
    <t>264</t>
  </si>
  <si>
    <t>ДУ31 від 25.12.2024 зменшення суми договору</t>
  </si>
  <si>
    <t>265</t>
  </si>
  <si>
    <t>44620000-2 44160000-9 42130000-9 14810000-2 44420000-0</t>
  </si>
  <si>
    <t>Купівлі продажу матеріалів для ремонту тепломереж</t>
  </si>
  <si>
    <t>ФОП Праворна Наталя Вікторівна</t>
  </si>
  <si>
    <t>3001608421</t>
  </si>
  <si>
    <t>Праворна Наталя Вікторівна</t>
  </si>
  <si>
    <t>09.12.2024</t>
  </si>
  <si>
    <t>266</t>
  </si>
  <si>
    <t>39170000-4</t>
  </si>
  <si>
    <t xml:space="preserve">Купівлі- продажу вивіски </t>
  </si>
  <si>
    <t>ФОП Колпаков Павло</t>
  </si>
  <si>
    <t>3054925814</t>
  </si>
  <si>
    <t>Колпаков Павло</t>
  </si>
  <si>
    <t>11.12.2024</t>
  </si>
  <si>
    <t>267</t>
  </si>
  <si>
    <t>48210000-3</t>
  </si>
  <si>
    <t>Послуги поставки програмної продукції- програмних криптографічних засобів захисту інформації- Програмний комплекс клієнта захисту мережних з'єднань "ІІТ Захист з'єднань-2 Клієнт захисту з'єднань"</t>
  </si>
  <si>
    <t>ПП "Інститут інформаційних технологій"</t>
  </si>
  <si>
    <t>Шумов Олександр Іванович</t>
  </si>
  <si>
    <t>268</t>
  </si>
  <si>
    <t>7370</t>
  </si>
  <si>
    <t>79130000-4</t>
  </si>
  <si>
    <t>Надання послуг юридичного оформлення викупу земельної ділянки</t>
  </si>
  <si>
    <t>ПП Лобова Ольга Миколаївна</t>
  </si>
  <si>
    <t>2870207888</t>
  </si>
  <si>
    <t>Лобова Ольга Миколаївна</t>
  </si>
  <si>
    <t>1146/269</t>
  </si>
  <si>
    <t>48760000-3</t>
  </si>
  <si>
    <t>Послуги у сфері інформатизації, а саме:встановлення ПП Eset Protect Entry On- prem</t>
  </si>
  <si>
    <t>ФОП Гладка Марина Миколаївна</t>
  </si>
  <si>
    <t>3278413507</t>
  </si>
  <si>
    <t>Гладка Марина Миколаївна</t>
  </si>
  <si>
    <t>12.12.2024</t>
  </si>
  <si>
    <t>270</t>
  </si>
  <si>
    <t>39290000-1 22820000-4</t>
  </si>
  <si>
    <t>Купівлі- продажу рамки та бланки</t>
  </si>
  <si>
    <t>37054001787</t>
  </si>
  <si>
    <t>271</t>
  </si>
  <si>
    <t>Купівлі- продажу запасних частин  для автомобіля (комплект зчеплення)</t>
  </si>
  <si>
    <t>272</t>
  </si>
  <si>
    <t>Без використання електронної системи закупівель</t>
  </si>
  <si>
    <t>44210000-5</t>
  </si>
  <si>
    <t>Надання послуг по виготовленню пам'ятних знаків з фотографіями загиблих (2шт.)</t>
  </si>
  <si>
    <t>273</t>
  </si>
  <si>
    <t>50410000-2</t>
  </si>
  <si>
    <t>Надання послуг із перезарядки вогнегасників</t>
  </si>
  <si>
    <t>ФОП Романенко Олег Володимирович</t>
  </si>
  <si>
    <t>3204121675</t>
  </si>
  <si>
    <t>Романенко Олег Володимирович</t>
  </si>
  <si>
    <t>16.12.2024</t>
  </si>
  <si>
    <t>274</t>
  </si>
  <si>
    <t>72320000-4</t>
  </si>
  <si>
    <t>Надання послуг із здійснення реєстрації підписувача в Автоматизованій системі кваліфікованого надавача електронних довірчих послуг</t>
  </si>
  <si>
    <t>ДП "Національні інформаційні системи"</t>
  </si>
  <si>
    <t>39787008</t>
  </si>
  <si>
    <t>Бондаренко Ганна Ярославівна</t>
  </si>
  <si>
    <t>275</t>
  </si>
  <si>
    <t>34310000-3</t>
  </si>
  <si>
    <t>Купівля-продаж товару (термостат)</t>
  </si>
  <si>
    <t>276</t>
  </si>
  <si>
    <t>31440000-2      30230000-0</t>
  </si>
  <si>
    <t>Купівля-продаж витратних матеріалів до комп'ютерної техніки та оргтехніки (друкуюча головка, оперативна пам'ять)</t>
  </si>
  <si>
    <t>ФОП Гапук Валентина Анатоліївна</t>
  </si>
  <si>
    <t>2595506740</t>
  </si>
  <si>
    <t>Гапук Валентина Анатоліївна</t>
  </si>
  <si>
    <t>277</t>
  </si>
  <si>
    <t>0218110</t>
  </si>
  <si>
    <t>Купівля-продаж нафтопродуктів, а саме: бензину А-95 та дизельного палива</t>
  </si>
  <si>
    <t>МЖК20910974/278</t>
  </si>
  <si>
    <t>72310000-1</t>
  </si>
  <si>
    <t>Надання послуг з обробки даних,постачання, видачі та обслуговування кваліфікованих сертифікатів відкритих ключів кваліфікованого електронного підпису</t>
  </si>
  <si>
    <t>ТОВ "Центр сертифікації ключів "Україна"</t>
  </si>
  <si>
    <t>36865753</t>
  </si>
  <si>
    <t>Кохно Валерій Валерійович</t>
  </si>
  <si>
    <t>20910974_24/інф/279</t>
  </si>
  <si>
    <t>Надання інформаційно-консультативних послугу сфері інформатизації</t>
  </si>
  <si>
    <t>ФОП Гайдукова Тетяна Леонідівна</t>
  </si>
  <si>
    <t>Гайдукова Тетяна Леонідівна</t>
  </si>
  <si>
    <t>280</t>
  </si>
  <si>
    <t>50110000-9</t>
  </si>
  <si>
    <t>Надання послуг з поточного ремонту та технічного обслуговування автомобілів</t>
  </si>
  <si>
    <t>ФОП Лук'янчук Михайло Леонідович</t>
  </si>
  <si>
    <t>Лук'янчук Михайло Леонідович</t>
  </si>
  <si>
    <t>18.12.2024</t>
  </si>
  <si>
    <t>281</t>
  </si>
  <si>
    <t>90520000-8</t>
  </si>
  <si>
    <t>Надання послуг з управління відходами</t>
  </si>
  <si>
    <t>ТОВ "Науково-виробнича компанія "Укрекопром""</t>
  </si>
  <si>
    <t>Катишев Дмитро Миколайович</t>
  </si>
  <si>
    <t>282</t>
  </si>
  <si>
    <t>50310000-1</t>
  </si>
  <si>
    <t>Надання послуг з поточного ремонту та обслуговування комп'ютерної та організаційної техніки</t>
  </si>
  <si>
    <t>ДУ№1 зменшення суми договору</t>
  </si>
  <si>
    <t>283</t>
  </si>
  <si>
    <t>31520000-7 31510000-4</t>
  </si>
  <si>
    <t>Купівля-продаж товару (світильники та лампи для забезпечення заходів з енергозбереження)</t>
  </si>
  <si>
    <t>ФОП Вітвіцька Ольга Вікторівна</t>
  </si>
  <si>
    <t>Вітвіцька Ольга Вікторівна</t>
  </si>
  <si>
    <t>284</t>
  </si>
  <si>
    <t>Купівля-продаж товару (календарі)</t>
  </si>
  <si>
    <t>19.12.2024</t>
  </si>
  <si>
    <t>285</t>
  </si>
  <si>
    <t>39560000-5 19510000-4 39830000-9 39520000-3  39810000-3  09210000-4  39220000-0  24950000-8</t>
  </si>
  <si>
    <t xml:space="preserve">Купівля-продаж засобів догляду для авто </t>
  </si>
  <si>
    <t>ПІБ керівника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</si>
</sst>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7" fontId="1" fillId="2" borderId="1" xfId="0" applyNumberFormat="1" applyFont="1" applyFill="1" applyBorder="1" applyAlignment="1">
      <alignment horizontal="left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9" fontId="14" fillId="4" borderId="11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</cellXfs>
  <cellStyles count="1">
    <cellStyle name="Обычный" xfId="0" builtinId="0"/>
  </cellStyles>
  <dxfs count="86"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</dxfs>
  <tableStyles count="0" defaultTableStyle="TableStyleMedium2" defaultPivotStyle="PivotStyleMedium9"/>
  <colors>
    <mruColors>
      <color rgb="FFCCCCFF"/>
      <color rgb="FFFF2D2D"/>
      <color rgb="FFC90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Q82"/>
  <sheetViews>
    <sheetView tabSelected="1" view="pageBreakPreview" zoomScaleSheetLayoutView="100" workbookViewId="0">
      <pane ySplit="2" topLeftCell="A3" activePane="bottomLeft" state="frozen"/>
      <selection pane="bottomLeft" activeCell="H5" sqref="H5"/>
    </sheetView>
  </sheetViews>
  <sheetFormatPr defaultRowHeight="15" x14ac:dyDescent="0.25"/>
  <cols>
    <col min="1" max="1" width="15" style="4" customWidth="1"/>
    <col min="2" max="2" width="17.140625" style="6" customWidth="1"/>
    <col min="3" max="3" width="12.7109375" style="6" customWidth="1"/>
    <col min="4" max="4" width="11.85546875" style="6" customWidth="1"/>
    <col min="5" max="5" width="14.42578125" style="6" customWidth="1"/>
    <col min="6" max="6" width="35.7109375" style="2" customWidth="1"/>
    <col min="7" max="7" width="24.5703125" style="2" customWidth="1"/>
    <col min="8" max="8" width="13.5703125" style="2" customWidth="1"/>
    <col min="9" max="9" width="14.7109375" style="6" customWidth="1"/>
    <col min="10" max="10" width="23.85546875" style="2" customWidth="1"/>
    <col min="11" max="11" width="13" style="5" bestFit="1" customWidth="1"/>
    <col min="12" max="12" width="13" style="2" bestFit="1" customWidth="1"/>
    <col min="13" max="13" width="24.42578125" style="7" customWidth="1"/>
    <col min="14" max="14" width="15.140625" style="3" bestFit="1" customWidth="1"/>
    <col min="15" max="15" width="14.5703125" style="3" customWidth="1"/>
    <col min="16" max="16" width="16.5703125" style="3" customWidth="1"/>
    <col min="17" max="17" width="13.7109375" style="2" customWidth="1"/>
    <col min="18" max="18" width="4" style="2" customWidth="1"/>
    <col min="19" max="19" width="7.42578125" style="2" customWidth="1"/>
    <col min="20" max="20" width="6.42578125" style="2" customWidth="1"/>
    <col min="21" max="21" width="3.42578125" style="2" customWidth="1"/>
    <col min="22" max="22" width="2.28515625" style="2" customWidth="1"/>
    <col min="23" max="16384" width="9.140625" style="2"/>
  </cols>
  <sheetData>
    <row r="1" spans="1:16" s="1" customFormat="1" ht="15.75" customHeight="1" x14ac:dyDescent="0.25">
      <c r="A1" s="60" t="s">
        <v>13</v>
      </c>
      <c r="B1" s="62" t="s">
        <v>0</v>
      </c>
      <c r="C1" s="64" t="s">
        <v>51</v>
      </c>
      <c r="D1" s="62" t="s">
        <v>10</v>
      </c>
      <c r="E1" s="64" t="s">
        <v>7</v>
      </c>
      <c r="F1" s="72" t="s">
        <v>9</v>
      </c>
      <c r="G1" s="72" t="s">
        <v>1</v>
      </c>
      <c r="H1" s="73" t="s">
        <v>14</v>
      </c>
      <c r="I1" s="62" t="s">
        <v>8</v>
      </c>
      <c r="J1" s="72" t="s">
        <v>437</v>
      </c>
      <c r="K1" s="72" t="s">
        <v>2</v>
      </c>
      <c r="L1" s="72"/>
      <c r="M1" s="70" t="s">
        <v>11</v>
      </c>
      <c r="N1" s="66" t="s">
        <v>4</v>
      </c>
      <c r="O1" s="66" t="s">
        <v>12</v>
      </c>
      <c r="P1" s="66" t="s">
        <v>5</v>
      </c>
    </row>
    <row r="2" spans="1:16" s="1" customFormat="1" ht="55.5" customHeight="1" x14ac:dyDescent="0.25">
      <c r="A2" s="61"/>
      <c r="B2" s="63"/>
      <c r="C2" s="65"/>
      <c r="D2" s="63"/>
      <c r="E2" s="69"/>
      <c r="F2" s="68"/>
      <c r="G2" s="68"/>
      <c r="H2" s="74"/>
      <c r="I2" s="63"/>
      <c r="J2" s="68"/>
      <c r="K2" s="9" t="s">
        <v>6</v>
      </c>
      <c r="L2" s="10" t="s">
        <v>3</v>
      </c>
      <c r="M2" s="71"/>
      <c r="N2" s="67"/>
      <c r="O2" s="68"/>
      <c r="P2" s="68"/>
    </row>
    <row r="3" spans="1:16" ht="40.5" customHeight="1" x14ac:dyDescent="0.25">
      <c r="A3" s="11"/>
      <c r="B3" s="11"/>
      <c r="C3" s="11"/>
      <c r="D3" s="75" t="s">
        <v>75</v>
      </c>
      <c r="E3" s="76"/>
      <c r="F3" s="77"/>
      <c r="G3" s="12"/>
      <c r="H3" s="13"/>
      <c r="I3" s="11"/>
      <c r="J3" s="12"/>
      <c r="K3" s="13"/>
      <c r="L3" s="13"/>
      <c r="M3" s="39"/>
      <c r="N3" s="40"/>
      <c r="O3" s="40"/>
      <c r="P3" s="40"/>
    </row>
    <row r="4" spans="1:16" ht="94.5" x14ac:dyDescent="0.25">
      <c r="A4" s="14" t="s">
        <v>76</v>
      </c>
      <c r="B4" s="14" t="s">
        <v>77</v>
      </c>
      <c r="C4" s="14" t="s">
        <v>54</v>
      </c>
      <c r="D4" s="14" t="s">
        <v>15</v>
      </c>
      <c r="E4" s="14" t="s">
        <v>78</v>
      </c>
      <c r="F4" s="15" t="s">
        <v>79</v>
      </c>
      <c r="G4" s="15" t="s">
        <v>80</v>
      </c>
      <c r="H4" s="16">
        <v>45657</v>
      </c>
      <c r="I4" s="14" t="s">
        <v>81</v>
      </c>
      <c r="J4" s="15" t="s">
        <v>82</v>
      </c>
      <c r="K4" s="16">
        <v>45566</v>
      </c>
      <c r="L4" s="16">
        <v>45657</v>
      </c>
      <c r="M4" s="8"/>
      <c r="N4" s="17">
        <v>6600</v>
      </c>
      <c r="O4" s="18"/>
      <c r="P4" s="23">
        <f>N4</f>
        <v>6600</v>
      </c>
    </row>
    <row r="5" spans="1:16" ht="157.5" x14ac:dyDescent="0.25">
      <c r="A5" s="14" t="s">
        <v>83</v>
      </c>
      <c r="B5" s="14" t="s">
        <v>84</v>
      </c>
      <c r="C5" s="14" t="s">
        <v>54</v>
      </c>
      <c r="D5" s="14" t="s">
        <v>15</v>
      </c>
      <c r="E5" s="14" t="s">
        <v>85</v>
      </c>
      <c r="F5" s="15" t="s">
        <v>86</v>
      </c>
      <c r="G5" s="15" t="s">
        <v>37</v>
      </c>
      <c r="H5" s="16">
        <v>45600</v>
      </c>
      <c r="I5" s="14" t="s">
        <v>38</v>
      </c>
      <c r="J5" s="15" t="s">
        <v>46</v>
      </c>
      <c r="K5" s="16">
        <v>45567</v>
      </c>
      <c r="L5" s="16">
        <v>45626</v>
      </c>
      <c r="M5" s="19"/>
      <c r="N5" s="17">
        <v>6300</v>
      </c>
      <c r="O5" s="18"/>
      <c r="P5" s="23">
        <f t="shared" ref="P5:P24" si="0">M5+N5+O5</f>
        <v>6300</v>
      </c>
    </row>
    <row r="6" spans="1:16" ht="94.5" x14ac:dyDescent="0.25">
      <c r="A6" s="14" t="s">
        <v>87</v>
      </c>
      <c r="B6" s="14" t="s">
        <v>88</v>
      </c>
      <c r="C6" s="14" t="s">
        <v>55</v>
      </c>
      <c r="D6" s="14" t="s">
        <v>15</v>
      </c>
      <c r="E6" s="14" t="s">
        <v>32</v>
      </c>
      <c r="F6" s="15" t="s">
        <v>89</v>
      </c>
      <c r="G6" s="15" t="s">
        <v>42</v>
      </c>
      <c r="H6" s="20" t="s">
        <v>90</v>
      </c>
      <c r="I6" s="14" t="s">
        <v>41</v>
      </c>
      <c r="J6" s="15" t="s">
        <v>40</v>
      </c>
      <c r="K6" s="20">
        <v>45569</v>
      </c>
      <c r="L6" s="20">
        <v>45657</v>
      </c>
      <c r="M6" s="19" t="s">
        <v>91</v>
      </c>
      <c r="N6" s="21">
        <v>3000</v>
      </c>
      <c r="O6" s="22">
        <v>-1600</v>
      </c>
      <c r="P6" s="23">
        <f>N6+O6</f>
        <v>1400</v>
      </c>
    </row>
    <row r="7" spans="1:16" ht="126" x14ac:dyDescent="0.25">
      <c r="A7" s="14" t="s">
        <v>92</v>
      </c>
      <c r="B7" s="14" t="s">
        <v>93</v>
      </c>
      <c r="C7" s="14" t="s">
        <v>54</v>
      </c>
      <c r="D7" s="14" t="s">
        <v>15</v>
      </c>
      <c r="E7" s="14" t="s">
        <v>94</v>
      </c>
      <c r="F7" s="15" t="s">
        <v>95</v>
      </c>
      <c r="G7" s="15" t="s">
        <v>96</v>
      </c>
      <c r="H7" s="15" t="s">
        <v>97</v>
      </c>
      <c r="I7" s="14" t="s">
        <v>98</v>
      </c>
      <c r="J7" s="15" t="s">
        <v>99</v>
      </c>
      <c r="K7" s="20">
        <v>45575</v>
      </c>
      <c r="L7" s="20">
        <v>45657</v>
      </c>
      <c r="M7" s="19" t="s">
        <v>100</v>
      </c>
      <c r="N7" s="21">
        <v>3194.61</v>
      </c>
      <c r="O7" s="22">
        <v>-3194.61</v>
      </c>
      <c r="P7" s="23">
        <f>N7+O7</f>
        <v>0</v>
      </c>
    </row>
    <row r="8" spans="1:16" ht="94.5" x14ac:dyDescent="0.25">
      <c r="A8" s="14" t="s">
        <v>92</v>
      </c>
      <c r="B8" s="14" t="s">
        <v>101</v>
      </c>
      <c r="C8" s="14" t="s">
        <v>54</v>
      </c>
      <c r="D8" s="14" t="s">
        <v>15</v>
      </c>
      <c r="E8" s="14" t="s">
        <v>102</v>
      </c>
      <c r="F8" s="15" t="s">
        <v>103</v>
      </c>
      <c r="G8" s="15" t="s">
        <v>37</v>
      </c>
      <c r="H8" s="20">
        <v>45607</v>
      </c>
      <c r="I8" s="14" t="s">
        <v>38</v>
      </c>
      <c r="J8" s="15" t="s">
        <v>46</v>
      </c>
      <c r="K8" s="20">
        <v>45575</v>
      </c>
      <c r="L8" s="20">
        <v>45626</v>
      </c>
      <c r="M8" s="19"/>
      <c r="N8" s="21">
        <v>780</v>
      </c>
      <c r="O8" s="22"/>
      <c r="P8" s="23">
        <f t="shared" si="0"/>
        <v>780</v>
      </c>
    </row>
    <row r="9" spans="1:16" ht="94.5" x14ac:dyDescent="0.25">
      <c r="A9" s="14" t="s">
        <v>92</v>
      </c>
      <c r="B9" s="14" t="s">
        <v>104</v>
      </c>
      <c r="C9" s="14" t="s">
        <v>54</v>
      </c>
      <c r="D9" s="14" t="s">
        <v>15</v>
      </c>
      <c r="E9" s="14" t="s">
        <v>105</v>
      </c>
      <c r="F9" s="15" t="s">
        <v>106</v>
      </c>
      <c r="G9" s="15" t="s">
        <v>37</v>
      </c>
      <c r="H9" s="20">
        <v>45600</v>
      </c>
      <c r="I9" s="14" t="s">
        <v>38</v>
      </c>
      <c r="J9" s="15" t="s">
        <v>46</v>
      </c>
      <c r="K9" s="20">
        <v>45575</v>
      </c>
      <c r="L9" s="20">
        <v>45626</v>
      </c>
      <c r="M9" s="19"/>
      <c r="N9" s="21">
        <v>2545</v>
      </c>
      <c r="O9" s="22"/>
      <c r="P9" s="23">
        <f t="shared" si="0"/>
        <v>2545</v>
      </c>
    </row>
    <row r="10" spans="1:16" ht="110.25" x14ac:dyDescent="0.25">
      <c r="A10" s="14" t="s">
        <v>107</v>
      </c>
      <c r="B10" s="14" t="s">
        <v>108</v>
      </c>
      <c r="C10" s="14" t="s">
        <v>54</v>
      </c>
      <c r="D10" s="14" t="s">
        <v>15</v>
      </c>
      <c r="E10" s="14" t="s">
        <v>109</v>
      </c>
      <c r="F10" s="15" t="s">
        <v>110</v>
      </c>
      <c r="G10" s="15" t="s">
        <v>27</v>
      </c>
      <c r="H10" s="16">
        <v>45635</v>
      </c>
      <c r="I10" s="14" t="s">
        <v>28</v>
      </c>
      <c r="J10" s="15" t="s">
        <v>31</v>
      </c>
      <c r="K10" s="16">
        <v>45576</v>
      </c>
      <c r="L10" s="16">
        <v>45657</v>
      </c>
      <c r="M10" s="24"/>
      <c r="N10" s="17">
        <v>871.64</v>
      </c>
      <c r="O10" s="18"/>
      <c r="P10" s="23">
        <f t="shared" si="0"/>
        <v>871.64</v>
      </c>
    </row>
    <row r="11" spans="1:16" ht="94.5" x14ac:dyDescent="0.25">
      <c r="A11" s="14" t="s">
        <v>111</v>
      </c>
      <c r="B11" s="14" t="s">
        <v>112</v>
      </c>
      <c r="C11" s="14" t="s">
        <v>54</v>
      </c>
      <c r="D11" s="14" t="s">
        <v>15</v>
      </c>
      <c r="E11" s="25" t="s">
        <v>113</v>
      </c>
      <c r="F11" s="15" t="s">
        <v>114</v>
      </c>
      <c r="G11" s="15" t="s">
        <v>115</v>
      </c>
      <c r="H11" s="16">
        <v>45607</v>
      </c>
      <c r="I11" s="14" t="s">
        <v>116</v>
      </c>
      <c r="J11" s="15" t="s">
        <v>117</v>
      </c>
      <c r="K11" s="20">
        <v>45579</v>
      </c>
      <c r="L11" s="16">
        <v>45626</v>
      </c>
      <c r="M11" s="26"/>
      <c r="N11" s="17">
        <v>4140</v>
      </c>
      <c r="O11" s="18"/>
      <c r="P11" s="23">
        <f t="shared" si="0"/>
        <v>4140</v>
      </c>
    </row>
    <row r="12" spans="1:16" ht="94.5" x14ac:dyDescent="0.25">
      <c r="A12" s="14" t="s">
        <v>118</v>
      </c>
      <c r="B12" s="14" t="s">
        <v>119</v>
      </c>
      <c r="C12" s="14" t="s">
        <v>54</v>
      </c>
      <c r="D12" s="14" t="s">
        <v>15</v>
      </c>
      <c r="E12" s="14" t="s">
        <v>36</v>
      </c>
      <c r="F12" s="15" t="s">
        <v>120</v>
      </c>
      <c r="G12" s="15" t="s">
        <v>52</v>
      </c>
      <c r="H12" s="16">
        <v>45614</v>
      </c>
      <c r="I12" s="14" t="s">
        <v>53</v>
      </c>
      <c r="J12" s="15" t="s">
        <v>121</v>
      </c>
      <c r="K12" s="16">
        <v>45581</v>
      </c>
      <c r="L12" s="16">
        <v>45626</v>
      </c>
      <c r="M12" s="27"/>
      <c r="N12" s="17">
        <v>6344</v>
      </c>
      <c r="O12" s="18"/>
      <c r="P12" s="23">
        <f t="shared" si="0"/>
        <v>6344</v>
      </c>
    </row>
    <row r="13" spans="1:16" ht="94.5" x14ac:dyDescent="0.25">
      <c r="A13" s="14" t="s">
        <v>122</v>
      </c>
      <c r="B13" s="14" t="s">
        <v>123</v>
      </c>
      <c r="C13" s="14" t="s">
        <v>54</v>
      </c>
      <c r="D13" s="14" t="s">
        <v>15</v>
      </c>
      <c r="E13" s="14" t="s">
        <v>124</v>
      </c>
      <c r="F13" s="15" t="s">
        <v>125</v>
      </c>
      <c r="G13" s="15" t="s">
        <v>43</v>
      </c>
      <c r="H13" s="16">
        <v>45614</v>
      </c>
      <c r="I13" s="14" t="s">
        <v>45</v>
      </c>
      <c r="J13" s="15" t="s">
        <v>44</v>
      </c>
      <c r="K13" s="16">
        <v>45582</v>
      </c>
      <c r="L13" s="16">
        <v>45657</v>
      </c>
      <c r="M13" s="28"/>
      <c r="N13" s="17">
        <v>3289</v>
      </c>
      <c r="O13" s="18"/>
      <c r="P13" s="23">
        <f t="shared" si="0"/>
        <v>3289</v>
      </c>
    </row>
    <row r="14" spans="1:16" ht="94.5" x14ac:dyDescent="0.25">
      <c r="A14" s="14" t="s">
        <v>126</v>
      </c>
      <c r="B14" s="14" t="s">
        <v>127</v>
      </c>
      <c r="C14" s="14" t="s">
        <v>128</v>
      </c>
      <c r="D14" s="14" t="s">
        <v>15</v>
      </c>
      <c r="E14" s="14" t="s">
        <v>129</v>
      </c>
      <c r="F14" s="15" t="s">
        <v>130</v>
      </c>
      <c r="G14" s="15" t="s">
        <v>63</v>
      </c>
      <c r="H14" s="16">
        <v>45614</v>
      </c>
      <c r="I14" s="14" t="s">
        <v>65</v>
      </c>
      <c r="J14" s="15" t="s">
        <v>64</v>
      </c>
      <c r="K14" s="16">
        <v>45586</v>
      </c>
      <c r="L14" s="16">
        <v>45657</v>
      </c>
      <c r="M14" s="28"/>
      <c r="N14" s="17">
        <v>28680</v>
      </c>
      <c r="O14" s="18"/>
      <c r="P14" s="23">
        <f t="shared" si="0"/>
        <v>28680</v>
      </c>
    </row>
    <row r="15" spans="1:16" ht="236.25" x14ac:dyDescent="0.25">
      <c r="A15" s="14" t="s">
        <v>126</v>
      </c>
      <c r="B15" s="14" t="s">
        <v>131</v>
      </c>
      <c r="C15" s="14" t="s">
        <v>67</v>
      </c>
      <c r="D15" s="14" t="s">
        <v>23</v>
      </c>
      <c r="E15" s="14" t="s">
        <v>50</v>
      </c>
      <c r="F15" s="15" t="s">
        <v>132</v>
      </c>
      <c r="G15" s="15" t="s">
        <v>133</v>
      </c>
      <c r="H15" s="16" t="s">
        <v>134</v>
      </c>
      <c r="I15" s="14" t="s">
        <v>135</v>
      </c>
      <c r="J15" s="15" t="s">
        <v>136</v>
      </c>
      <c r="K15" s="16">
        <v>45586</v>
      </c>
      <c r="L15" s="16">
        <v>45657</v>
      </c>
      <c r="M15" s="19" t="s">
        <v>137</v>
      </c>
      <c r="N15" s="17">
        <v>2999</v>
      </c>
      <c r="O15" s="17"/>
      <c r="P15" s="23">
        <f>N15</f>
        <v>2999</v>
      </c>
    </row>
    <row r="16" spans="1:16" ht="204.75" x14ac:dyDescent="0.25">
      <c r="A16" s="29" t="s">
        <v>126</v>
      </c>
      <c r="B16" s="30" t="s">
        <v>138</v>
      </c>
      <c r="C16" s="30" t="s">
        <v>67</v>
      </c>
      <c r="D16" s="14" t="s">
        <v>23</v>
      </c>
      <c r="E16" s="14" t="s">
        <v>50</v>
      </c>
      <c r="F16" s="15" t="s">
        <v>139</v>
      </c>
      <c r="G16" s="31" t="s">
        <v>133</v>
      </c>
      <c r="H16" s="32">
        <v>45627</v>
      </c>
      <c r="I16" s="33" t="s">
        <v>135</v>
      </c>
      <c r="J16" s="15" t="s">
        <v>136</v>
      </c>
      <c r="K16" s="16">
        <v>45586</v>
      </c>
      <c r="L16" s="16">
        <v>45657</v>
      </c>
      <c r="M16" s="28"/>
      <c r="N16" s="17">
        <v>8400</v>
      </c>
      <c r="O16" s="17"/>
      <c r="P16" s="23">
        <f t="shared" si="0"/>
        <v>8400</v>
      </c>
    </row>
    <row r="17" spans="1:16" ht="94.5" x14ac:dyDescent="0.25">
      <c r="A17" s="29" t="s">
        <v>140</v>
      </c>
      <c r="B17" s="30" t="s">
        <v>141</v>
      </c>
      <c r="C17" s="30" t="s">
        <v>58</v>
      </c>
      <c r="D17" s="14" t="s">
        <v>15</v>
      </c>
      <c r="E17" s="14" t="s">
        <v>47</v>
      </c>
      <c r="F17" s="15" t="s">
        <v>142</v>
      </c>
      <c r="G17" s="31" t="s">
        <v>143</v>
      </c>
      <c r="H17" s="32">
        <v>45614</v>
      </c>
      <c r="I17" s="33" t="s">
        <v>56</v>
      </c>
      <c r="J17" s="15" t="s">
        <v>48</v>
      </c>
      <c r="K17" s="16">
        <v>45588</v>
      </c>
      <c r="L17" s="16">
        <v>45657</v>
      </c>
      <c r="M17" s="19" t="s">
        <v>144</v>
      </c>
      <c r="N17" s="17">
        <v>855</v>
      </c>
      <c r="O17" s="18"/>
      <c r="P17" s="23">
        <f>N17</f>
        <v>855</v>
      </c>
    </row>
    <row r="18" spans="1:16" ht="94.5" x14ac:dyDescent="0.25">
      <c r="A18" s="14" t="s">
        <v>140</v>
      </c>
      <c r="B18" s="14" t="s">
        <v>145</v>
      </c>
      <c r="C18" s="14" t="s">
        <v>54</v>
      </c>
      <c r="D18" s="14" t="s">
        <v>15</v>
      </c>
      <c r="E18" s="14" t="s">
        <v>146</v>
      </c>
      <c r="F18" s="15" t="s">
        <v>147</v>
      </c>
      <c r="G18" s="15" t="s">
        <v>148</v>
      </c>
      <c r="H18" s="16">
        <v>45657</v>
      </c>
      <c r="I18" s="14" t="s">
        <v>149</v>
      </c>
      <c r="J18" s="15" t="s">
        <v>150</v>
      </c>
      <c r="K18" s="16">
        <v>45588</v>
      </c>
      <c r="L18" s="16">
        <v>45657</v>
      </c>
      <c r="M18" s="28"/>
      <c r="N18" s="17">
        <v>41040</v>
      </c>
      <c r="O18" s="18"/>
      <c r="P18" s="23">
        <f t="shared" si="0"/>
        <v>41040</v>
      </c>
    </row>
    <row r="19" spans="1:16" ht="94.5" x14ac:dyDescent="0.25">
      <c r="A19" s="14" t="s">
        <v>140</v>
      </c>
      <c r="B19" s="14" t="s">
        <v>151</v>
      </c>
      <c r="C19" s="14" t="s">
        <v>55</v>
      </c>
      <c r="D19" s="14" t="s">
        <v>15</v>
      </c>
      <c r="E19" s="14" t="s">
        <v>152</v>
      </c>
      <c r="F19" s="15" t="s">
        <v>153</v>
      </c>
      <c r="G19" s="15" t="s">
        <v>154</v>
      </c>
      <c r="H19" s="20">
        <v>45642</v>
      </c>
      <c r="I19" s="14" t="s">
        <v>29</v>
      </c>
      <c r="J19" s="15" t="s">
        <v>30</v>
      </c>
      <c r="K19" s="20">
        <v>45588</v>
      </c>
      <c r="L19" s="20">
        <v>45657</v>
      </c>
      <c r="M19" s="27" t="s">
        <v>155</v>
      </c>
      <c r="N19" s="17">
        <v>555.77</v>
      </c>
      <c r="O19" s="18">
        <v>-485.14</v>
      </c>
      <c r="P19" s="23">
        <f>N19+O19</f>
        <v>70.63</v>
      </c>
    </row>
    <row r="20" spans="1:16" ht="110.25" x14ac:dyDescent="0.25">
      <c r="A20" s="25" t="s">
        <v>156</v>
      </c>
      <c r="B20" s="14" t="s">
        <v>157</v>
      </c>
      <c r="C20" s="14" t="s">
        <v>54</v>
      </c>
      <c r="D20" s="14" t="s">
        <v>15</v>
      </c>
      <c r="E20" s="14" t="s">
        <v>158</v>
      </c>
      <c r="F20" s="15" t="s">
        <v>159</v>
      </c>
      <c r="G20" s="15" t="s">
        <v>37</v>
      </c>
      <c r="H20" s="16">
        <v>45614</v>
      </c>
      <c r="I20" s="14" t="s">
        <v>38</v>
      </c>
      <c r="J20" s="15" t="s">
        <v>46</v>
      </c>
      <c r="K20" s="16">
        <v>45590</v>
      </c>
      <c r="L20" s="16">
        <v>45657</v>
      </c>
      <c r="M20" s="28"/>
      <c r="N20" s="17">
        <v>3580</v>
      </c>
      <c r="O20" s="18"/>
      <c r="P20" s="23">
        <f t="shared" si="0"/>
        <v>3580</v>
      </c>
    </row>
    <row r="21" spans="1:16" ht="94.5" x14ac:dyDescent="0.25">
      <c r="A21" s="14" t="s">
        <v>156</v>
      </c>
      <c r="B21" s="14" t="s">
        <v>160</v>
      </c>
      <c r="C21" s="14" t="s">
        <v>54</v>
      </c>
      <c r="D21" s="14" t="s">
        <v>15</v>
      </c>
      <c r="E21" s="14" t="s">
        <v>78</v>
      </c>
      <c r="F21" s="15" t="s">
        <v>161</v>
      </c>
      <c r="G21" s="15" t="s">
        <v>59</v>
      </c>
      <c r="H21" s="34">
        <v>45614</v>
      </c>
      <c r="I21" s="14" t="s">
        <v>61</v>
      </c>
      <c r="J21" s="15" t="s">
        <v>60</v>
      </c>
      <c r="K21" s="35">
        <v>45590</v>
      </c>
      <c r="L21" s="16">
        <v>45657</v>
      </c>
      <c r="M21" s="28"/>
      <c r="N21" s="17">
        <v>20000</v>
      </c>
      <c r="O21" s="18"/>
      <c r="P21" s="23">
        <f t="shared" si="0"/>
        <v>20000</v>
      </c>
    </row>
    <row r="22" spans="1:16" ht="94.5" x14ac:dyDescent="0.25">
      <c r="A22" s="14" t="s">
        <v>162</v>
      </c>
      <c r="B22" s="14" t="s">
        <v>163</v>
      </c>
      <c r="C22" s="14" t="s">
        <v>54</v>
      </c>
      <c r="D22" s="14" t="s">
        <v>15</v>
      </c>
      <c r="E22" s="14" t="s">
        <v>33</v>
      </c>
      <c r="F22" s="15" t="s">
        <v>164</v>
      </c>
      <c r="G22" s="15" t="s">
        <v>68</v>
      </c>
      <c r="H22" s="16">
        <v>45607</v>
      </c>
      <c r="I22" s="14" t="s">
        <v>70</v>
      </c>
      <c r="J22" s="15" t="s">
        <v>69</v>
      </c>
      <c r="K22" s="16">
        <v>45595</v>
      </c>
      <c r="L22" s="16">
        <v>45657</v>
      </c>
      <c r="M22" s="28"/>
      <c r="N22" s="17">
        <v>4600</v>
      </c>
      <c r="O22" s="18"/>
      <c r="P22" s="23">
        <f t="shared" si="0"/>
        <v>4600</v>
      </c>
    </row>
    <row r="23" spans="1:16" ht="94.5" x14ac:dyDescent="0.25">
      <c r="A23" s="14" t="s">
        <v>162</v>
      </c>
      <c r="B23" s="14" t="s">
        <v>165</v>
      </c>
      <c r="C23" s="14" t="s">
        <v>54</v>
      </c>
      <c r="D23" s="14" t="s">
        <v>15</v>
      </c>
      <c r="E23" s="14" t="s">
        <v>33</v>
      </c>
      <c r="F23" s="15" t="s">
        <v>166</v>
      </c>
      <c r="G23" s="15" t="s">
        <v>68</v>
      </c>
      <c r="H23" s="16">
        <v>45607</v>
      </c>
      <c r="I23" s="14" t="s">
        <v>70</v>
      </c>
      <c r="J23" s="15" t="s">
        <v>69</v>
      </c>
      <c r="K23" s="16">
        <v>45595</v>
      </c>
      <c r="L23" s="16">
        <v>45657</v>
      </c>
      <c r="M23" s="28"/>
      <c r="N23" s="17">
        <v>800</v>
      </c>
      <c r="O23" s="18"/>
      <c r="P23" s="23">
        <f t="shared" si="0"/>
        <v>800</v>
      </c>
    </row>
    <row r="24" spans="1:16" ht="94.5" x14ac:dyDescent="0.25">
      <c r="A24" s="14" t="s">
        <v>162</v>
      </c>
      <c r="B24" s="14" t="s">
        <v>167</v>
      </c>
      <c r="C24" s="14" t="s">
        <v>54</v>
      </c>
      <c r="D24" s="14" t="s">
        <v>15</v>
      </c>
      <c r="E24" s="14" t="s">
        <v>168</v>
      </c>
      <c r="F24" s="15" t="s">
        <v>169</v>
      </c>
      <c r="G24" s="15" t="s">
        <v>170</v>
      </c>
      <c r="H24" s="16">
        <v>45628</v>
      </c>
      <c r="I24" s="14" t="s">
        <v>171</v>
      </c>
      <c r="J24" s="15" t="s">
        <v>172</v>
      </c>
      <c r="K24" s="16">
        <v>45595</v>
      </c>
      <c r="L24" s="16">
        <v>45657</v>
      </c>
      <c r="M24" s="28"/>
      <c r="N24" s="17">
        <v>1994.1</v>
      </c>
      <c r="O24" s="17"/>
      <c r="P24" s="23">
        <f t="shared" si="0"/>
        <v>1994.1</v>
      </c>
    </row>
    <row r="25" spans="1:16" ht="44.25" customHeight="1" x14ac:dyDescent="0.25">
      <c r="A25" s="36"/>
      <c r="B25" s="36"/>
      <c r="C25" s="36"/>
      <c r="D25" s="36"/>
      <c r="E25" s="78" t="s">
        <v>173</v>
      </c>
      <c r="F25" s="79"/>
      <c r="G25" s="37"/>
      <c r="H25" s="38"/>
      <c r="I25" s="36"/>
      <c r="J25" s="37"/>
      <c r="K25" s="38"/>
      <c r="L25" s="38"/>
      <c r="M25" s="39"/>
      <c r="N25" s="40"/>
      <c r="O25" s="40"/>
      <c r="P25" s="57"/>
    </row>
    <row r="26" spans="1:16" ht="94.5" x14ac:dyDescent="0.25">
      <c r="A26" s="25" t="s">
        <v>174</v>
      </c>
      <c r="B26" s="14" t="s">
        <v>175</v>
      </c>
      <c r="C26" s="14" t="s">
        <v>54</v>
      </c>
      <c r="D26" s="14" t="s">
        <v>15</v>
      </c>
      <c r="E26" s="14" t="s">
        <v>176</v>
      </c>
      <c r="F26" s="15" t="s">
        <v>177</v>
      </c>
      <c r="G26" s="15" t="s">
        <v>37</v>
      </c>
      <c r="H26" s="16">
        <v>45614</v>
      </c>
      <c r="I26" s="14" t="s">
        <v>38</v>
      </c>
      <c r="J26" s="15" t="s">
        <v>46</v>
      </c>
      <c r="K26" s="16">
        <v>45597</v>
      </c>
      <c r="L26" s="16">
        <v>45657</v>
      </c>
      <c r="M26" s="28"/>
      <c r="N26" s="17">
        <v>1285</v>
      </c>
      <c r="O26" s="17"/>
      <c r="P26" s="23">
        <f t="shared" ref="P26:P82" si="1">M26+N26+O26</f>
        <v>1285</v>
      </c>
    </row>
    <row r="27" spans="1:16" ht="94.5" x14ac:dyDescent="0.25">
      <c r="A27" s="14" t="s">
        <v>174</v>
      </c>
      <c r="B27" s="14" t="s">
        <v>178</v>
      </c>
      <c r="C27" s="14" t="s">
        <v>54</v>
      </c>
      <c r="D27" s="14" t="s">
        <v>15</v>
      </c>
      <c r="E27" s="14" t="s">
        <v>179</v>
      </c>
      <c r="F27" s="15" t="s">
        <v>180</v>
      </c>
      <c r="G27" s="41" t="s">
        <v>181</v>
      </c>
      <c r="H27" s="16">
        <v>45641</v>
      </c>
      <c r="I27" s="14" t="s">
        <v>182</v>
      </c>
      <c r="J27" s="15" t="s">
        <v>183</v>
      </c>
      <c r="K27" s="16">
        <v>45597</v>
      </c>
      <c r="L27" s="16">
        <v>45657</v>
      </c>
      <c r="M27" s="28"/>
      <c r="N27" s="17">
        <v>4202.6400000000003</v>
      </c>
      <c r="O27" s="17"/>
      <c r="P27" s="23">
        <f t="shared" si="1"/>
        <v>4202.6400000000003</v>
      </c>
    </row>
    <row r="28" spans="1:16" ht="94.5" x14ac:dyDescent="0.25">
      <c r="A28" s="14" t="s">
        <v>184</v>
      </c>
      <c r="B28" s="14" t="s">
        <v>185</v>
      </c>
      <c r="C28" s="14" t="s">
        <v>54</v>
      </c>
      <c r="D28" s="14" t="s">
        <v>15</v>
      </c>
      <c r="E28" s="14" t="s">
        <v>186</v>
      </c>
      <c r="F28" s="15" t="s">
        <v>187</v>
      </c>
      <c r="G28" s="15" t="s">
        <v>188</v>
      </c>
      <c r="H28" s="20">
        <v>45607</v>
      </c>
      <c r="I28" s="14" t="s">
        <v>189</v>
      </c>
      <c r="J28" s="15" t="s">
        <v>190</v>
      </c>
      <c r="K28" s="20">
        <v>45602</v>
      </c>
      <c r="L28" s="20">
        <v>45657</v>
      </c>
      <c r="M28" s="19"/>
      <c r="N28" s="21">
        <v>400</v>
      </c>
      <c r="O28" s="21"/>
      <c r="P28" s="23">
        <f t="shared" si="1"/>
        <v>400</v>
      </c>
    </row>
    <row r="29" spans="1:16" ht="94.5" x14ac:dyDescent="0.25">
      <c r="A29" s="14" t="s">
        <v>184</v>
      </c>
      <c r="B29" s="14" t="s">
        <v>191</v>
      </c>
      <c r="C29" s="14" t="s">
        <v>54</v>
      </c>
      <c r="D29" s="14" t="s">
        <v>15</v>
      </c>
      <c r="E29" s="14" t="s">
        <v>192</v>
      </c>
      <c r="F29" s="15" t="s">
        <v>193</v>
      </c>
      <c r="G29" s="15" t="s">
        <v>194</v>
      </c>
      <c r="H29" s="20">
        <v>45635</v>
      </c>
      <c r="I29" s="14" t="s">
        <v>195</v>
      </c>
      <c r="J29" s="15" t="s">
        <v>196</v>
      </c>
      <c r="K29" s="20">
        <v>45602</v>
      </c>
      <c r="L29" s="20">
        <v>45657</v>
      </c>
      <c r="M29" s="19"/>
      <c r="N29" s="21">
        <v>11330</v>
      </c>
      <c r="O29" s="21"/>
      <c r="P29" s="23">
        <f t="shared" si="1"/>
        <v>11330</v>
      </c>
    </row>
    <row r="30" spans="1:16" ht="94.5" x14ac:dyDescent="0.25">
      <c r="A30" s="14" t="s">
        <v>197</v>
      </c>
      <c r="B30" s="42" t="s">
        <v>198</v>
      </c>
      <c r="C30" s="42">
        <v>218220</v>
      </c>
      <c r="D30" s="14" t="s">
        <v>15</v>
      </c>
      <c r="E30" s="14" t="s">
        <v>199</v>
      </c>
      <c r="F30" s="15" t="s">
        <v>200</v>
      </c>
      <c r="G30" s="15" t="s">
        <v>201</v>
      </c>
      <c r="H30" s="20" t="s">
        <v>202</v>
      </c>
      <c r="I30" s="14" t="s">
        <v>203</v>
      </c>
      <c r="J30" s="15" t="s">
        <v>204</v>
      </c>
      <c r="K30" s="20">
        <v>45604</v>
      </c>
      <c r="L30" s="20">
        <v>45657</v>
      </c>
      <c r="M30" s="19"/>
      <c r="N30" s="21">
        <v>19602</v>
      </c>
      <c r="O30" s="21"/>
      <c r="P30" s="23">
        <f t="shared" si="1"/>
        <v>19602</v>
      </c>
    </row>
    <row r="31" spans="1:16" ht="94.5" x14ac:dyDescent="0.25">
      <c r="A31" s="14" t="s">
        <v>197</v>
      </c>
      <c r="B31" s="42">
        <v>235</v>
      </c>
      <c r="C31" s="42">
        <v>210150</v>
      </c>
      <c r="D31" s="14" t="s">
        <v>15</v>
      </c>
      <c r="E31" s="14" t="s">
        <v>205</v>
      </c>
      <c r="F31" s="15" t="s">
        <v>206</v>
      </c>
      <c r="G31" s="15" t="s">
        <v>207</v>
      </c>
      <c r="H31" s="20">
        <v>45657</v>
      </c>
      <c r="I31" s="14" t="s">
        <v>208</v>
      </c>
      <c r="J31" s="15" t="s">
        <v>209</v>
      </c>
      <c r="K31" s="20">
        <v>45604</v>
      </c>
      <c r="L31" s="20">
        <v>45657</v>
      </c>
      <c r="M31" s="19"/>
      <c r="N31" s="21">
        <v>18700</v>
      </c>
      <c r="O31" s="21"/>
      <c r="P31" s="23">
        <f t="shared" si="1"/>
        <v>18700</v>
      </c>
    </row>
    <row r="32" spans="1:16" ht="94.5" x14ac:dyDescent="0.25">
      <c r="A32" s="14" t="s">
        <v>197</v>
      </c>
      <c r="B32" s="14" t="s">
        <v>210</v>
      </c>
      <c r="C32" s="14" t="s">
        <v>211</v>
      </c>
      <c r="D32" s="14" t="s">
        <v>15</v>
      </c>
      <c r="E32" s="14" t="s">
        <v>212</v>
      </c>
      <c r="F32" s="15" t="s">
        <v>213</v>
      </c>
      <c r="G32" s="15" t="s">
        <v>27</v>
      </c>
      <c r="H32" s="20">
        <v>45641</v>
      </c>
      <c r="I32" s="14" t="s">
        <v>28</v>
      </c>
      <c r="J32" s="15" t="s">
        <v>31</v>
      </c>
      <c r="K32" s="20">
        <v>45604</v>
      </c>
      <c r="L32" s="20">
        <v>45657</v>
      </c>
      <c r="M32" s="19" t="s">
        <v>214</v>
      </c>
      <c r="N32" s="21">
        <v>186280.24</v>
      </c>
      <c r="O32" s="21"/>
      <c r="P32" s="23">
        <f>N32</f>
        <v>186280.24</v>
      </c>
    </row>
    <row r="33" spans="1:16" ht="94.5" x14ac:dyDescent="0.25">
      <c r="A33" s="14" t="s">
        <v>215</v>
      </c>
      <c r="B33" s="14" t="s">
        <v>216</v>
      </c>
      <c r="C33" s="14" t="s">
        <v>55</v>
      </c>
      <c r="D33" s="14" t="s">
        <v>15</v>
      </c>
      <c r="E33" s="14" t="s">
        <v>217</v>
      </c>
      <c r="F33" s="15" t="s">
        <v>218</v>
      </c>
      <c r="G33" s="15" t="s">
        <v>219</v>
      </c>
      <c r="H33" s="20">
        <v>45642</v>
      </c>
      <c r="I33" s="14" t="s">
        <v>220</v>
      </c>
      <c r="J33" s="15" t="s">
        <v>221</v>
      </c>
      <c r="K33" s="20">
        <v>45607</v>
      </c>
      <c r="L33" s="20">
        <v>45657</v>
      </c>
      <c r="M33" s="19"/>
      <c r="N33" s="21">
        <v>78000</v>
      </c>
      <c r="O33" s="21"/>
      <c r="P33" s="23">
        <f t="shared" si="1"/>
        <v>78000</v>
      </c>
    </row>
    <row r="34" spans="1:16" ht="126" x14ac:dyDescent="0.25">
      <c r="A34" s="14" t="s">
        <v>222</v>
      </c>
      <c r="B34" s="14" t="s">
        <v>223</v>
      </c>
      <c r="C34" s="14" t="s">
        <v>54</v>
      </c>
      <c r="D34" s="14" t="s">
        <v>15</v>
      </c>
      <c r="E34" s="14" t="s">
        <v>78</v>
      </c>
      <c r="F34" s="15" t="s">
        <v>224</v>
      </c>
      <c r="G34" s="15" t="s">
        <v>225</v>
      </c>
      <c r="H34" s="16">
        <v>45657</v>
      </c>
      <c r="I34" s="14" t="s">
        <v>226</v>
      </c>
      <c r="J34" s="15" t="s">
        <v>227</v>
      </c>
      <c r="K34" s="16">
        <v>45609</v>
      </c>
      <c r="L34" s="16">
        <v>45657</v>
      </c>
      <c r="M34" s="27"/>
      <c r="N34" s="17">
        <v>3760</v>
      </c>
      <c r="O34" s="17"/>
      <c r="P34" s="23">
        <f t="shared" si="1"/>
        <v>3760</v>
      </c>
    </row>
    <row r="35" spans="1:16" ht="94.5" x14ac:dyDescent="0.25">
      <c r="A35" s="14" t="s">
        <v>222</v>
      </c>
      <c r="B35" s="14" t="s">
        <v>228</v>
      </c>
      <c r="C35" s="14" t="s">
        <v>55</v>
      </c>
      <c r="D35" s="14" t="s">
        <v>15</v>
      </c>
      <c r="E35" s="14" t="s">
        <v>71</v>
      </c>
      <c r="F35" s="15" t="s">
        <v>229</v>
      </c>
      <c r="G35" s="15" t="s">
        <v>72</v>
      </c>
      <c r="H35" s="16">
        <v>45635</v>
      </c>
      <c r="I35" s="14" t="s">
        <v>74</v>
      </c>
      <c r="J35" s="15" t="s">
        <v>73</v>
      </c>
      <c r="K35" s="16">
        <v>45609</v>
      </c>
      <c r="L35" s="16">
        <v>45657</v>
      </c>
      <c r="M35" s="43" t="s">
        <v>230</v>
      </c>
      <c r="N35" s="17">
        <v>10372.32</v>
      </c>
      <c r="O35" s="17"/>
      <c r="P35" s="23">
        <f>N35</f>
        <v>10372.32</v>
      </c>
    </row>
    <row r="36" spans="1:16" ht="189" x14ac:dyDescent="0.25">
      <c r="A36" s="14" t="s">
        <v>222</v>
      </c>
      <c r="B36" s="14" t="s">
        <v>231</v>
      </c>
      <c r="C36" s="14" t="s">
        <v>67</v>
      </c>
      <c r="D36" s="14" t="s">
        <v>23</v>
      </c>
      <c r="E36" s="14" t="s">
        <v>50</v>
      </c>
      <c r="F36" s="15" t="s">
        <v>232</v>
      </c>
      <c r="G36" s="15" t="s">
        <v>233</v>
      </c>
      <c r="H36" s="16">
        <v>45627</v>
      </c>
      <c r="I36" s="14" t="s">
        <v>234</v>
      </c>
      <c r="J36" s="15" t="s">
        <v>235</v>
      </c>
      <c r="K36" s="16">
        <v>45609</v>
      </c>
      <c r="L36" s="16">
        <v>45657</v>
      </c>
      <c r="M36" s="27"/>
      <c r="N36" s="17">
        <v>2500</v>
      </c>
      <c r="O36" s="17"/>
      <c r="P36" s="23">
        <f t="shared" si="1"/>
        <v>2500</v>
      </c>
    </row>
    <row r="37" spans="1:16" ht="220.5" x14ac:dyDescent="0.25">
      <c r="A37" s="14" t="s">
        <v>222</v>
      </c>
      <c r="B37" s="14" t="s">
        <v>236</v>
      </c>
      <c r="C37" s="14" t="s">
        <v>67</v>
      </c>
      <c r="D37" s="80" t="s">
        <v>23</v>
      </c>
      <c r="E37" s="14" t="s">
        <v>50</v>
      </c>
      <c r="F37" s="15" t="s">
        <v>237</v>
      </c>
      <c r="G37" s="41" t="s">
        <v>233</v>
      </c>
      <c r="H37" s="16">
        <v>45627</v>
      </c>
      <c r="I37" s="14" t="s">
        <v>234</v>
      </c>
      <c r="J37" s="15" t="s">
        <v>235</v>
      </c>
      <c r="K37" s="16">
        <v>45609</v>
      </c>
      <c r="L37" s="16">
        <v>45657</v>
      </c>
      <c r="M37" s="27"/>
      <c r="N37" s="17">
        <v>3000</v>
      </c>
      <c r="O37" s="17"/>
      <c r="P37" s="23">
        <f t="shared" si="1"/>
        <v>3000</v>
      </c>
    </row>
    <row r="38" spans="1:16" ht="94.5" x14ac:dyDescent="0.25">
      <c r="A38" s="14" t="s">
        <v>222</v>
      </c>
      <c r="B38" s="14" t="s">
        <v>238</v>
      </c>
      <c r="C38" s="14" t="s">
        <v>58</v>
      </c>
      <c r="D38" s="14" t="s">
        <v>15</v>
      </c>
      <c r="E38" s="14" t="s">
        <v>239</v>
      </c>
      <c r="F38" s="15" t="s">
        <v>240</v>
      </c>
      <c r="G38" s="15" t="s">
        <v>34</v>
      </c>
      <c r="H38" s="16">
        <v>45642</v>
      </c>
      <c r="I38" s="14" t="s">
        <v>35</v>
      </c>
      <c r="J38" s="15" t="s">
        <v>39</v>
      </c>
      <c r="K38" s="16">
        <v>45609</v>
      </c>
      <c r="L38" s="16">
        <v>45657</v>
      </c>
      <c r="M38" s="27"/>
      <c r="N38" s="17">
        <v>74305</v>
      </c>
      <c r="O38" s="17"/>
      <c r="P38" s="23">
        <f t="shared" si="1"/>
        <v>74305</v>
      </c>
    </row>
    <row r="39" spans="1:16" ht="94.5" x14ac:dyDescent="0.25">
      <c r="A39" s="44" t="s">
        <v>241</v>
      </c>
      <c r="B39" s="44" t="s">
        <v>242</v>
      </c>
      <c r="C39" s="44" t="s">
        <v>54</v>
      </c>
      <c r="D39" s="44" t="s">
        <v>15</v>
      </c>
      <c r="E39" s="44" t="s">
        <v>243</v>
      </c>
      <c r="F39" s="45" t="s">
        <v>244</v>
      </c>
      <c r="G39" s="45" t="s">
        <v>245</v>
      </c>
      <c r="H39" s="46" t="s">
        <v>246</v>
      </c>
      <c r="I39" s="44" t="s">
        <v>247</v>
      </c>
      <c r="J39" s="45" t="s">
        <v>248</v>
      </c>
      <c r="K39" s="47">
        <v>45615</v>
      </c>
      <c r="L39" s="46">
        <v>45657</v>
      </c>
      <c r="M39" s="48"/>
      <c r="N39" s="18">
        <v>900</v>
      </c>
      <c r="O39" s="18"/>
      <c r="P39" s="49">
        <f>M39+N39+O39</f>
        <v>900</v>
      </c>
    </row>
    <row r="40" spans="1:16" ht="94.5" x14ac:dyDescent="0.25">
      <c r="A40" s="44" t="s">
        <v>241</v>
      </c>
      <c r="B40" s="44" t="s">
        <v>249</v>
      </c>
      <c r="C40" s="44" t="s">
        <v>54</v>
      </c>
      <c r="D40" s="44" t="s">
        <v>15</v>
      </c>
      <c r="E40" s="44" t="s">
        <v>186</v>
      </c>
      <c r="F40" s="45" t="s">
        <v>250</v>
      </c>
      <c r="G40" s="45" t="s">
        <v>188</v>
      </c>
      <c r="H40" s="46">
        <v>45642</v>
      </c>
      <c r="I40" s="44" t="s">
        <v>189</v>
      </c>
      <c r="J40" s="45" t="s">
        <v>190</v>
      </c>
      <c r="K40" s="47">
        <v>45615</v>
      </c>
      <c r="L40" s="46">
        <v>45657</v>
      </c>
      <c r="M40" s="48"/>
      <c r="N40" s="18">
        <v>9580</v>
      </c>
      <c r="O40" s="18"/>
      <c r="P40" s="49">
        <f>N40</f>
        <v>9580</v>
      </c>
    </row>
    <row r="41" spans="1:16" ht="90" x14ac:dyDescent="0.25">
      <c r="A41" s="44" t="s">
        <v>251</v>
      </c>
      <c r="B41" s="44" t="s">
        <v>252</v>
      </c>
      <c r="C41" s="44" t="s">
        <v>55</v>
      </c>
      <c r="D41" s="50" t="s">
        <v>15</v>
      </c>
      <c r="E41" s="50" t="s">
        <v>253</v>
      </c>
      <c r="F41" s="45" t="s">
        <v>254</v>
      </c>
      <c r="G41" s="45" t="s">
        <v>255</v>
      </c>
      <c r="H41" s="46">
        <v>45635</v>
      </c>
      <c r="I41" s="50" t="s">
        <v>256</v>
      </c>
      <c r="J41" s="45" t="s">
        <v>257</v>
      </c>
      <c r="K41" s="47">
        <v>45617</v>
      </c>
      <c r="L41" s="46">
        <v>45657</v>
      </c>
      <c r="M41" s="48"/>
      <c r="N41" s="18">
        <v>15307</v>
      </c>
      <c r="O41" s="18"/>
      <c r="P41" s="49">
        <f t="shared" si="1"/>
        <v>15307</v>
      </c>
    </row>
    <row r="42" spans="1:16" ht="60" x14ac:dyDescent="0.25">
      <c r="A42" s="14" t="s">
        <v>251</v>
      </c>
      <c r="B42" s="25" t="s">
        <v>258</v>
      </c>
      <c r="C42" s="25" t="s">
        <v>58</v>
      </c>
      <c r="D42" s="25" t="s">
        <v>23</v>
      </c>
      <c r="E42" s="25" t="s">
        <v>259</v>
      </c>
      <c r="F42" s="15" t="s">
        <v>260</v>
      </c>
      <c r="G42" s="15" t="s">
        <v>261</v>
      </c>
      <c r="H42" s="16">
        <v>45642</v>
      </c>
      <c r="I42" s="25" t="s">
        <v>262</v>
      </c>
      <c r="J42" s="15" t="s">
        <v>263</v>
      </c>
      <c r="K42" s="16">
        <v>45617</v>
      </c>
      <c r="L42" s="16">
        <v>45657</v>
      </c>
      <c r="M42" s="27"/>
      <c r="N42" s="17">
        <v>374780</v>
      </c>
      <c r="O42" s="17"/>
      <c r="P42" s="23">
        <f t="shared" si="1"/>
        <v>374780</v>
      </c>
    </row>
    <row r="43" spans="1:16" ht="94.5" x14ac:dyDescent="0.25">
      <c r="A43" s="14" t="s">
        <v>264</v>
      </c>
      <c r="B43" s="14" t="s">
        <v>265</v>
      </c>
      <c r="C43" s="14" t="s">
        <v>266</v>
      </c>
      <c r="D43" s="14" t="s">
        <v>15</v>
      </c>
      <c r="E43" s="14" t="s">
        <v>267</v>
      </c>
      <c r="F43" s="15" t="s">
        <v>268</v>
      </c>
      <c r="G43" s="41" t="s">
        <v>269</v>
      </c>
      <c r="H43" s="16">
        <v>45646</v>
      </c>
      <c r="I43" s="14" t="s">
        <v>270</v>
      </c>
      <c r="J43" s="15" t="s">
        <v>271</v>
      </c>
      <c r="K43" s="35">
        <v>45622</v>
      </c>
      <c r="L43" s="16">
        <v>45657</v>
      </c>
      <c r="M43" s="27"/>
      <c r="N43" s="17">
        <v>99900</v>
      </c>
      <c r="O43" s="17"/>
      <c r="P43" s="23">
        <f t="shared" si="1"/>
        <v>99900</v>
      </c>
    </row>
    <row r="44" spans="1:16" ht="94.5" x14ac:dyDescent="0.25">
      <c r="A44" s="14" t="s">
        <v>264</v>
      </c>
      <c r="B44" s="25" t="s">
        <v>272</v>
      </c>
      <c r="C44" s="14" t="s">
        <v>54</v>
      </c>
      <c r="D44" s="14" t="s">
        <v>15</v>
      </c>
      <c r="E44" s="14" t="s">
        <v>273</v>
      </c>
      <c r="F44" s="45" t="s">
        <v>274</v>
      </c>
      <c r="G44" s="41" t="s">
        <v>275</v>
      </c>
      <c r="H44" s="16" t="s">
        <v>276</v>
      </c>
      <c r="I44" s="14" t="s">
        <v>277</v>
      </c>
      <c r="J44" s="15" t="s">
        <v>278</v>
      </c>
      <c r="K44" s="35">
        <v>45614</v>
      </c>
      <c r="L44" s="16">
        <v>45657</v>
      </c>
      <c r="M44" s="27"/>
      <c r="N44" s="17">
        <v>14500</v>
      </c>
      <c r="O44" s="17"/>
      <c r="P44" s="23">
        <f t="shared" si="1"/>
        <v>14500</v>
      </c>
    </row>
    <row r="45" spans="1:16" ht="94.5" x14ac:dyDescent="0.25">
      <c r="A45" s="14" t="s">
        <v>264</v>
      </c>
      <c r="B45" s="14" t="s">
        <v>279</v>
      </c>
      <c r="C45" s="14" t="s">
        <v>54</v>
      </c>
      <c r="D45" s="14" t="s">
        <v>15</v>
      </c>
      <c r="E45" s="14" t="s">
        <v>280</v>
      </c>
      <c r="F45" s="41" t="s">
        <v>281</v>
      </c>
      <c r="G45" s="15" t="s">
        <v>43</v>
      </c>
      <c r="H45" s="16">
        <v>45644</v>
      </c>
      <c r="I45" s="14" t="s">
        <v>45</v>
      </c>
      <c r="J45" s="15" t="s">
        <v>44</v>
      </c>
      <c r="K45" s="35">
        <v>45622</v>
      </c>
      <c r="L45" s="16">
        <v>45657</v>
      </c>
      <c r="M45" s="27"/>
      <c r="N45" s="17">
        <v>2926</v>
      </c>
      <c r="O45" s="17"/>
      <c r="P45" s="23">
        <f t="shared" si="1"/>
        <v>2926</v>
      </c>
    </row>
    <row r="46" spans="1:16" ht="94.5" x14ac:dyDescent="0.25">
      <c r="A46" s="14" t="s">
        <v>264</v>
      </c>
      <c r="B46" s="14" t="s">
        <v>282</v>
      </c>
      <c r="C46" s="14" t="s">
        <v>55</v>
      </c>
      <c r="D46" s="14" t="s">
        <v>15</v>
      </c>
      <c r="E46" s="14" t="s">
        <v>16</v>
      </c>
      <c r="F46" s="15" t="s">
        <v>283</v>
      </c>
      <c r="G46" s="15" t="s">
        <v>49</v>
      </c>
      <c r="H46" s="16" t="s">
        <v>284</v>
      </c>
      <c r="I46" s="25" t="s">
        <v>18</v>
      </c>
      <c r="J46" s="15" t="s">
        <v>17</v>
      </c>
      <c r="K46" s="35">
        <v>45622</v>
      </c>
      <c r="L46" s="16">
        <v>45657</v>
      </c>
      <c r="M46" s="27" t="s">
        <v>285</v>
      </c>
      <c r="N46" s="17">
        <v>14996.88</v>
      </c>
      <c r="O46" s="17">
        <v>-1755.36</v>
      </c>
      <c r="P46" s="23">
        <f>N46+O46</f>
        <v>13241.519999999999</v>
      </c>
    </row>
    <row r="47" spans="1:16" ht="94.5" x14ac:dyDescent="0.25">
      <c r="A47" s="14" t="s">
        <v>264</v>
      </c>
      <c r="B47" s="14" t="s">
        <v>286</v>
      </c>
      <c r="C47" s="25" t="s">
        <v>54</v>
      </c>
      <c r="D47" s="14" t="s">
        <v>15</v>
      </c>
      <c r="E47" s="14" t="s">
        <v>287</v>
      </c>
      <c r="F47" s="15" t="s">
        <v>288</v>
      </c>
      <c r="G47" s="15" t="s">
        <v>34</v>
      </c>
      <c r="H47" s="16">
        <v>45649</v>
      </c>
      <c r="I47" s="14" t="s">
        <v>35</v>
      </c>
      <c r="J47" s="15" t="s">
        <v>39</v>
      </c>
      <c r="K47" s="35">
        <v>45622</v>
      </c>
      <c r="L47" s="16">
        <v>45657</v>
      </c>
      <c r="M47" s="27"/>
      <c r="N47" s="17">
        <v>3080</v>
      </c>
      <c r="O47" s="17"/>
      <c r="P47" s="23">
        <f t="shared" si="1"/>
        <v>3080</v>
      </c>
    </row>
    <row r="48" spans="1:16" ht="94.5" x14ac:dyDescent="0.25">
      <c r="A48" s="14" t="s">
        <v>289</v>
      </c>
      <c r="B48" s="14" t="s">
        <v>290</v>
      </c>
      <c r="C48" s="14" t="s">
        <v>54</v>
      </c>
      <c r="D48" s="14" t="s">
        <v>15</v>
      </c>
      <c r="E48" s="25" t="s">
        <v>291</v>
      </c>
      <c r="F48" s="15" t="s">
        <v>292</v>
      </c>
      <c r="G48" s="15" t="s">
        <v>63</v>
      </c>
      <c r="H48" s="16">
        <v>45649</v>
      </c>
      <c r="I48" s="14" t="s">
        <v>65</v>
      </c>
      <c r="J48" s="15" t="s">
        <v>64</v>
      </c>
      <c r="K48" s="35">
        <v>45624</v>
      </c>
      <c r="L48" s="16">
        <v>45657</v>
      </c>
      <c r="M48" s="27"/>
      <c r="N48" s="17">
        <v>11830</v>
      </c>
      <c r="O48" s="17"/>
      <c r="P48" s="23">
        <f t="shared" si="1"/>
        <v>11830</v>
      </c>
    </row>
    <row r="49" spans="1:17" ht="94.5" x14ac:dyDescent="0.25">
      <c r="A49" s="14" t="s">
        <v>289</v>
      </c>
      <c r="B49" s="14" t="s">
        <v>293</v>
      </c>
      <c r="C49" s="14" t="s">
        <v>54</v>
      </c>
      <c r="D49" s="14" t="s">
        <v>15</v>
      </c>
      <c r="E49" s="14" t="s">
        <v>16</v>
      </c>
      <c r="F49" s="15" t="s">
        <v>294</v>
      </c>
      <c r="G49" s="15" t="s">
        <v>49</v>
      </c>
      <c r="H49" s="16">
        <v>45657</v>
      </c>
      <c r="I49" s="14" t="s">
        <v>18</v>
      </c>
      <c r="J49" s="15" t="s">
        <v>17</v>
      </c>
      <c r="K49" s="16">
        <v>45624</v>
      </c>
      <c r="L49" s="16">
        <v>45657</v>
      </c>
      <c r="M49" s="27"/>
      <c r="N49" s="17">
        <v>9616.32</v>
      </c>
      <c r="O49" s="17"/>
      <c r="P49" s="23">
        <f t="shared" si="1"/>
        <v>9616.32</v>
      </c>
    </row>
    <row r="50" spans="1:17" ht="90" x14ac:dyDescent="0.25">
      <c r="A50" s="14" t="s">
        <v>289</v>
      </c>
      <c r="B50" s="14" t="s">
        <v>295</v>
      </c>
      <c r="C50" s="14" t="s">
        <v>54</v>
      </c>
      <c r="D50" s="25" t="s">
        <v>15</v>
      </c>
      <c r="E50" s="14" t="s">
        <v>296</v>
      </c>
      <c r="F50" s="15" t="s">
        <v>297</v>
      </c>
      <c r="G50" s="15" t="s">
        <v>63</v>
      </c>
      <c r="H50" s="16">
        <v>45635</v>
      </c>
      <c r="I50" s="14" t="s">
        <v>65</v>
      </c>
      <c r="J50" s="15" t="s">
        <v>64</v>
      </c>
      <c r="K50" s="16">
        <v>45624</v>
      </c>
      <c r="L50" s="16">
        <v>45657</v>
      </c>
      <c r="M50" s="27"/>
      <c r="N50" s="17">
        <v>4789</v>
      </c>
      <c r="O50" s="17"/>
      <c r="P50" s="23">
        <f t="shared" si="1"/>
        <v>4789</v>
      </c>
    </row>
    <row r="51" spans="1:17" ht="90" x14ac:dyDescent="0.25">
      <c r="A51" s="14" t="s">
        <v>298</v>
      </c>
      <c r="B51" s="14" t="s">
        <v>299</v>
      </c>
      <c r="C51" s="25" t="s">
        <v>54</v>
      </c>
      <c r="D51" s="25" t="s">
        <v>15</v>
      </c>
      <c r="E51" s="25" t="s">
        <v>300</v>
      </c>
      <c r="F51" s="15" t="s">
        <v>301</v>
      </c>
      <c r="G51" s="15" t="s">
        <v>62</v>
      </c>
      <c r="H51" s="16">
        <v>45649</v>
      </c>
      <c r="I51" s="14" t="s">
        <v>24</v>
      </c>
      <c r="J51" s="15" t="s">
        <v>25</v>
      </c>
      <c r="K51" s="16">
        <v>45625</v>
      </c>
      <c r="L51" s="16">
        <v>45657</v>
      </c>
      <c r="M51" s="27"/>
      <c r="N51" s="17">
        <v>19980</v>
      </c>
      <c r="O51" s="17"/>
      <c r="P51" s="23">
        <f t="shared" si="1"/>
        <v>19980</v>
      </c>
    </row>
    <row r="52" spans="1:17" ht="90" x14ac:dyDescent="0.25">
      <c r="A52" s="14" t="s">
        <v>298</v>
      </c>
      <c r="B52" s="25" t="s">
        <v>302</v>
      </c>
      <c r="C52" s="25" t="s">
        <v>54</v>
      </c>
      <c r="D52" s="25" t="s">
        <v>15</v>
      </c>
      <c r="E52" s="25" t="s">
        <v>57</v>
      </c>
      <c r="F52" s="15" t="s">
        <v>303</v>
      </c>
      <c r="G52" s="15" t="s">
        <v>63</v>
      </c>
      <c r="H52" s="16">
        <v>45644</v>
      </c>
      <c r="I52" s="25" t="s">
        <v>65</v>
      </c>
      <c r="J52" s="15" t="s">
        <v>64</v>
      </c>
      <c r="K52" s="16">
        <v>45625</v>
      </c>
      <c r="L52" s="16">
        <v>45657</v>
      </c>
      <c r="M52" s="27"/>
      <c r="N52" s="17">
        <v>76998</v>
      </c>
      <c r="O52" s="17"/>
      <c r="P52" s="23">
        <f t="shared" si="1"/>
        <v>76998</v>
      </c>
    </row>
    <row r="53" spans="1:17" ht="48.75" customHeight="1" x14ac:dyDescent="0.25">
      <c r="A53" s="51"/>
      <c r="B53" s="52"/>
      <c r="C53" s="52"/>
      <c r="D53" s="52"/>
      <c r="E53" s="58" t="s">
        <v>304</v>
      </c>
      <c r="F53" s="59"/>
      <c r="G53" s="53"/>
      <c r="H53" s="38"/>
      <c r="I53" s="52"/>
      <c r="J53" s="53"/>
      <c r="K53" s="38"/>
      <c r="L53" s="38"/>
      <c r="M53" s="54"/>
      <c r="N53" s="40"/>
      <c r="O53" s="40"/>
      <c r="P53" s="57">
        <f t="shared" si="1"/>
        <v>0</v>
      </c>
    </row>
    <row r="54" spans="1:17" ht="90" x14ac:dyDescent="0.25">
      <c r="A54" s="14" t="s">
        <v>305</v>
      </c>
      <c r="B54" s="14" t="s">
        <v>306</v>
      </c>
      <c r="C54" s="25" t="s">
        <v>54</v>
      </c>
      <c r="D54" s="25" t="s">
        <v>15</v>
      </c>
      <c r="E54" s="25" t="s">
        <v>307</v>
      </c>
      <c r="F54" s="41" t="s">
        <v>308</v>
      </c>
      <c r="G54" s="41" t="s">
        <v>63</v>
      </c>
      <c r="H54" s="16">
        <v>45644</v>
      </c>
      <c r="I54" s="25" t="s">
        <v>65</v>
      </c>
      <c r="J54" s="41" t="s">
        <v>64</v>
      </c>
      <c r="K54" s="16">
        <v>45628</v>
      </c>
      <c r="L54" s="16">
        <v>45657</v>
      </c>
      <c r="M54" s="27"/>
      <c r="N54" s="17">
        <v>20307.900000000001</v>
      </c>
      <c r="O54" s="17"/>
      <c r="P54" s="23">
        <f t="shared" si="1"/>
        <v>20307.900000000001</v>
      </c>
    </row>
    <row r="55" spans="1:17" ht="90" x14ac:dyDescent="0.25">
      <c r="A55" s="14" t="s">
        <v>305</v>
      </c>
      <c r="B55" s="25" t="s">
        <v>309</v>
      </c>
      <c r="C55" s="25" t="s">
        <v>54</v>
      </c>
      <c r="D55" s="25" t="s">
        <v>15</v>
      </c>
      <c r="E55" s="25" t="s">
        <v>310</v>
      </c>
      <c r="F55" s="41" t="s">
        <v>311</v>
      </c>
      <c r="G55" s="41" t="s">
        <v>63</v>
      </c>
      <c r="H55" s="16">
        <v>45644</v>
      </c>
      <c r="I55" s="25" t="s">
        <v>65</v>
      </c>
      <c r="J55" s="41" t="s">
        <v>64</v>
      </c>
      <c r="K55" s="16">
        <v>45628</v>
      </c>
      <c r="L55" s="16">
        <v>45657</v>
      </c>
      <c r="M55" s="27"/>
      <c r="N55" s="17">
        <v>13364.3</v>
      </c>
      <c r="O55" s="17"/>
      <c r="P55" s="23">
        <f t="shared" si="1"/>
        <v>13364.3</v>
      </c>
    </row>
    <row r="56" spans="1:17" ht="90" x14ac:dyDescent="0.25">
      <c r="A56" s="25" t="s">
        <v>312</v>
      </c>
      <c r="B56" s="25" t="s">
        <v>313</v>
      </c>
      <c r="C56" s="25" t="s">
        <v>54</v>
      </c>
      <c r="D56" s="25" t="s">
        <v>15</v>
      </c>
      <c r="E56" s="25" t="s">
        <v>314</v>
      </c>
      <c r="F56" s="41" t="s">
        <v>315</v>
      </c>
      <c r="G56" s="41" t="s">
        <v>49</v>
      </c>
      <c r="H56" s="16" t="s">
        <v>316</v>
      </c>
      <c r="I56" s="25" t="s">
        <v>18</v>
      </c>
      <c r="J56" s="41" t="s">
        <v>17</v>
      </c>
      <c r="K56" s="16">
        <v>45630</v>
      </c>
      <c r="L56" s="16">
        <v>45657</v>
      </c>
      <c r="M56" s="27"/>
      <c r="N56" s="17">
        <v>2800</v>
      </c>
      <c r="O56" s="17"/>
      <c r="P56" s="23">
        <f t="shared" si="1"/>
        <v>2800</v>
      </c>
    </row>
    <row r="57" spans="1:17" ht="90" x14ac:dyDescent="0.25">
      <c r="A57" s="25" t="s">
        <v>312</v>
      </c>
      <c r="B57" s="25" t="s">
        <v>317</v>
      </c>
      <c r="C57" s="25" t="s">
        <v>55</v>
      </c>
      <c r="D57" s="25" t="s">
        <v>15</v>
      </c>
      <c r="E57" s="25" t="s">
        <v>318</v>
      </c>
      <c r="F57" s="41" t="s">
        <v>319</v>
      </c>
      <c r="G57" s="41" t="s">
        <v>320</v>
      </c>
      <c r="H57" s="16">
        <v>45649</v>
      </c>
      <c r="I57" s="25" t="s">
        <v>321</v>
      </c>
      <c r="J57" s="41" t="s">
        <v>322</v>
      </c>
      <c r="K57" s="16">
        <v>45630</v>
      </c>
      <c r="L57" s="16">
        <v>45657</v>
      </c>
      <c r="M57" s="27"/>
      <c r="N57" s="17">
        <v>30600</v>
      </c>
      <c r="O57" s="17"/>
      <c r="P57" s="23">
        <f t="shared" si="1"/>
        <v>30600</v>
      </c>
    </row>
    <row r="58" spans="1:17" ht="90" x14ac:dyDescent="0.25">
      <c r="A58" s="25" t="s">
        <v>312</v>
      </c>
      <c r="B58" s="25" t="s">
        <v>323</v>
      </c>
      <c r="C58" s="25" t="s">
        <v>54</v>
      </c>
      <c r="D58" s="25" t="s">
        <v>15</v>
      </c>
      <c r="E58" s="25" t="s">
        <v>324</v>
      </c>
      <c r="F58" s="15" t="s">
        <v>325</v>
      </c>
      <c r="G58" s="41" t="s">
        <v>37</v>
      </c>
      <c r="H58" s="16">
        <v>45644</v>
      </c>
      <c r="I58" s="25" t="s">
        <v>38</v>
      </c>
      <c r="J58" s="41" t="s">
        <v>46</v>
      </c>
      <c r="K58" s="35">
        <v>45630</v>
      </c>
      <c r="L58" s="16">
        <v>45657</v>
      </c>
      <c r="M58" s="27"/>
      <c r="N58" s="17">
        <v>3910</v>
      </c>
      <c r="O58" s="17"/>
      <c r="P58" s="23">
        <f t="shared" si="1"/>
        <v>3910</v>
      </c>
    </row>
    <row r="59" spans="1:17" ht="105" x14ac:dyDescent="0.25">
      <c r="A59" s="25" t="s">
        <v>326</v>
      </c>
      <c r="B59" s="25" t="s">
        <v>327</v>
      </c>
      <c r="C59" s="25" t="s">
        <v>67</v>
      </c>
      <c r="D59" s="25" t="s">
        <v>23</v>
      </c>
      <c r="E59" s="25" t="s">
        <v>50</v>
      </c>
      <c r="F59" s="41" t="s">
        <v>328</v>
      </c>
      <c r="G59" s="41" t="s">
        <v>133</v>
      </c>
      <c r="H59" s="16">
        <v>45646</v>
      </c>
      <c r="I59" s="25" t="s">
        <v>135</v>
      </c>
      <c r="J59" s="41" t="s">
        <v>136</v>
      </c>
      <c r="K59" s="16">
        <v>45631</v>
      </c>
      <c r="L59" s="16">
        <v>45657</v>
      </c>
      <c r="M59" s="27"/>
      <c r="N59" s="17">
        <v>6000</v>
      </c>
      <c r="O59" s="17"/>
      <c r="P59" s="23">
        <f t="shared" si="1"/>
        <v>6000</v>
      </c>
      <c r="Q59" s="81"/>
    </row>
    <row r="60" spans="1:17" ht="105" x14ac:dyDescent="0.25">
      <c r="A60" s="25" t="s">
        <v>326</v>
      </c>
      <c r="B60" s="25" t="s">
        <v>329</v>
      </c>
      <c r="C60" s="25" t="s">
        <v>67</v>
      </c>
      <c r="D60" s="25" t="s">
        <v>23</v>
      </c>
      <c r="E60" s="25" t="s">
        <v>50</v>
      </c>
      <c r="F60" s="41" t="s">
        <v>330</v>
      </c>
      <c r="G60" s="41" t="s">
        <v>133</v>
      </c>
      <c r="H60" s="16">
        <v>45646</v>
      </c>
      <c r="I60" s="25" t="s">
        <v>135</v>
      </c>
      <c r="J60" s="41" t="s">
        <v>136</v>
      </c>
      <c r="K60" s="35">
        <v>45631</v>
      </c>
      <c r="L60" s="16">
        <v>45657</v>
      </c>
      <c r="M60" s="27"/>
      <c r="N60" s="17">
        <v>8000</v>
      </c>
      <c r="O60" s="17"/>
      <c r="P60" s="23">
        <f t="shared" si="1"/>
        <v>8000</v>
      </c>
      <c r="Q60" s="81"/>
    </row>
    <row r="61" spans="1:17" ht="90" x14ac:dyDescent="0.25">
      <c r="A61" s="25" t="s">
        <v>326</v>
      </c>
      <c r="B61" s="25" t="s">
        <v>331</v>
      </c>
      <c r="C61" s="25" t="s">
        <v>55</v>
      </c>
      <c r="D61" s="25" t="s">
        <v>15</v>
      </c>
      <c r="E61" s="25" t="s">
        <v>19</v>
      </c>
      <c r="F61" s="15" t="s">
        <v>20</v>
      </c>
      <c r="G61" s="41" t="s">
        <v>66</v>
      </c>
      <c r="H61" s="16">
        <v>45657</v>
      </c>
      <c r="I61" s="25" t="s">
        <v>22</v>
      </c>
      <c r="J61" s="41" t="s">
        <v>21</v>
      </c>
      <c r="K61" s="35">
        <v>45631</v>
      </c>
      <c r="L61" s="16">
        <v>45657</v>
      </c>
      <c r="M61" s="27" t="s">
        <v>332</v>
      </c>
      <c r="N61" s="17">
        <v>10000</v>
      </c>
      <c r="O61" s="17">
        <v>-1020</v>
      </c>
      <c r="P61" s="23">
        <f>N61+O61</f>
        <v>8980</v>
      </c>
    </row>
    <row r="62" spans="1:17" ht="90" x14ac:dyDescent="0.25">
      <c r="A62" s="25" t="s">
        <v>326</v>
      </c>
      <c r="B62" s="25" t="s">
        <v>333</v>
      </c>
      <c r="C62" s="25" t="s">
        <v>54</v>
      </c>
      <c r="D62" s="25" t="s">
        <v>15</v>
      </c>
      <c r="E62" s="25" t="s">
        <v>334</v>
      </c>
      <c r="F62" s="15" t="s">
        <v>335</v>
      </c>
      <c r="G62" s="41" t="s">
        <v>336</v>
      </c>
      <c r="H62" s="16">
        <v>45649</v>
      </c>
      <c r="I62" s="25" t="s">
        <v>337</v>
      </c>
      <c r="J62" s="41" t="s">
        <v>338</v>
      </c>
      <c r="K62" s="35">
        <v>45631</v>
      </c>
      <c r="L62" s="16">
        <v>45657</v>
      </c>
      <c r="M62" s="27"/>
      <c r="N62" s="17">
        <v>21257</v>
      </c>
      <c r="O62" s="17"/>
      <c r="P62" s="23">
        <f t="shared" si="1"/>
        <v>21257</v>
      </c>
    </row>
    <row r="63" spans="1:17" ht="90" x14ac:dyDescent="0.25">
      <c r="A63" s="25" t="s">
        <v>339</v>
      </c>
      <c r="B63" s="25" t="s">
        <v>340</v>
      </c>
      <c r="C63" s="25" t="s">
        <v>54</v>
      </c>
      <c r="D63" s="25" t="s">
        <v>15</v>
      </c>
      <c r="E63" s="25" t="s">
        <v>341</v>
      </c>
      <c r="F63" s="41" t="s">
        <v>342</v>
      </c>
      <c r="G63" s="41" t="s">
        <v>343</v>
      </c>
      <c r="H63" s="16">
        <v>45649</v>
      </c>
      <c r="I63" s="25" t="s">
        <v>344</v>
      </c>
      <c r="J63" s="41" t="s">
        <v>345</v>
      </c>
      <c r="K63" s="35">
        <v>45635</v>
      </c>
      <c r="L63" s="16">
        <v>45657</v>
      </c>
      <c r="M63" s="27"/>
      <c r="N63" s="17">
        <v>15180</v>
      </c>
      <c r="O63" s="17"/>
      <c r="P63" s="23">
        <f t="shared" si="1"/>
        <v>15180</v>
      </c>
    </row>
    <row r="64" spans="1:17" ht="110.25" x14ac:dyDescent="0.25">
      <c r="A64" s="25" t="s">
        <v>346</v>
      </c>
      <c r="B64" s="25" t="s">
        <v>347</v>
      </c>
      <c r="C64" s="25" t="s">
        <v>54</v>
      </c>
      <c r="D64" s="25" t="s">
        <v>15</v>
      </c>
      <c r="E64" s="25" t="s">
        <v>348</v>
      </c>
      <c r="F64" s="15" t="s">
        <v>349</v>
      </c>
      <c r="G64" s="15" t="s">
        <v>350</v>
      </c>
      <c r="H64" s="16">
        <v>45657</v>
      </c>
      <c r="I64" s="41">
        <v>22723472</v>
      </c>
      <c r="J64" s="41" t="s">
        <v>351</v>
      </c>
      <c r="K64" s="35">
        <v>45637</v>
      </c>
      <c r="L64" s="16">
        <v>45657</v>
      </c>
      <c r="M64" s="27"/>
      <c r="N64" s="17">
        <v>2430</v>
      </c>
      <c r="O64" s="17"/>
      <c r="P64" s="23">
        <f t="shared" si="1"/>
        <v>2430</v>
      </c>
    </row>
    <row r="65" spans="1:17" ht="90" x14ac:dyDescent="0.25">
      <c r="A65" s="25" t="s">
        <v>346</v>
      </c>
      <c r="B65" s="25" t="s">
        <v>352</v>
      </c>
      <c r="C65" s="25" t="s">
        <v>353</v>
      </c>
      <c r="D65" s="25" t="s">
        <v>15</v>
      </c>
      <c r="E65" s="25" t="s">
        <v>354</v>
      </c>
      <c r="F65" s="15" t="s">
        <v>355</v>
      </c>
      <c r="G65" s="15" t="s">
        <v>356</v>
      </c>
      <c r="H65" s="16">
        <v>45649</v>
      </c>
      <c r="I65" s="25" t="s">
        <v>357</v>
      </c>
      <c r="J65" s="15" t="s">
        <v>358</v>
      </c>
      <c r="K65" s="35">
        <v>45637</v>
      </c>
      <c r="L65" s="16">
        <v>45657</v>
      </c>
      <c r="M65" s="55"/>
      <c r="N65" s="17">
        <v>18200</v>
      </c>
      <c r="O65" s="17"/>
      <c r="P65" s="23">
        <f t="shared" si="1"/>
        <v>18200</v>
      </c>
    </row>
    <row r="66" spans="1:17" ht="90" x14ac:dyDescent="0.25">
      <c r="A66" s="25" t="s">
        <v>346</v>
      </c>
      <c r="B66" s="25" t="s">
        <v>359</v>
      </c>
      <c r="C66" s="25" t="s">
        <v>54</v>
      </c>
      <c r="D66" s="25" t="s">
        <v>15</v>
      </c>
      <c r="E66" s="25" t="s">
        <v>360</v>
      </c>
      <c r="F66" s="15" t="s">
        <v>361</v>
      </c>
      <c r="G66" s="15" t="s">
        <v>362</v>
      </c>
      <c r="H66" s="16">
        <v>45657</v>
      </c>
      <c r="I66" s="25" t="s">
        <v>363</v>
      </c>
      <c r="J66" s="15" t="s">
        <v>364</v>
      </c>
      <c r="K66" s="35">
        <v>45637</v>
      </c>
      <c r="L66" s="16">
        <v>45657</v>
      </c>
      <c r="M66" s="27"/>
      <c r="N66" s="17">
        <v>7443</v>
      </c>
      <c r="O66" s="17"/>
      <c r="P66" s="23">
        <f t="shared" si="1"/>
        <v>7443</v>
      </c>
    </row>
    <row r="67" spans="1:17" ht="90" x14ac:dyDescent="0.25">
      <c r="A67" s="25" t="s">
        <v>365</v>
      </c>
      <c r="B67" s="25" t="s">
        <v>366</v>
      </c>
      <c r="C67" s="25" t="s">
        <v>55</v>
      </c>
      <c r="D67" s="25" t="s">
        <v>15</v>
      </c>
      <c r="E67" s="25" t="s">
        <v>367</v>
      </c>
      <c r="F67" s="15" t="s">
        <v>368</v>
      </c>
      <c r="G67" s="15" t="s">
        <v>63</v>
      </c>
      <c r="H67" s="16">
        <v>45649</v>
      </c>
      <c r="I67" s="25" t="s">
        <v>369</v>
      </c>
      <c r="J67" s="15" t="s">
        <v>64</v>
      </c>
      <c r="K67" s="35">
        <v>45638</v>
      </c>
      <c r="L67" s="16">
        <v>45657</v>
      </c>
      <c r="M67" s="27"/>
      <c r="N67" s="17">
        <v>6495</v>
      </c>
      <c r="O67" s="17"/>
      <c r="P67" s="23">
        <f t="shared" si="1"/>
        <v>6495</v>
      </c>
    </row>
    <row r="68" spans="1:17" ht="90" x14ac:dyDescent="0.25">
      <c r="A68" s="25" t="s">
        <v>365</v>
      </c>
      <c r="B68" s="25" t="s">
        <v>370</v>
      </c>
      <c r="C68" s="25" t="s">
        <v>54</v>
      </c>
      <c r="D68" s="25" t="s">
        <v>15</v>
      </c>
      <c r="E68" s="25" t="s">
        <v>36</v>
      </c>
      <c r="F68" s="15" t="s">
        <v>371</v>
      </c>
      <c r="G68" s="15" t="s">
        <v>52</v>
      </c>
      <c r="H68" s="16">
        <v>45646</v>
      </c>
      <c r="I68" s="25" t="s">
        <v>53</v>
      </c>
      <c r="J68" s="15" t="s">
        <v>121</v>
      </c>
      <c r="K68" s="35">
        <v>45638</v>
      </c>
      <c r="L68" s="16">
        <v>45657</v>
      </c>
      <c r="M68" s="27"/>
      <c r="N68" s="17">
        <v>5553</v>
      </c>
      <c r="O68" s="17"/>
      <c r="P68" s="23">
        <f t="shared" si="1"/>
        <v>5553</v>
      </c>
    </row>
    <row r="69" spans="1:17" ht="90" x14ac:dyDescent="0.25">
      <c r="A69" s="14" t="s">
        <v>365</v>
      </c>
      <c r="B69" s="25" t="s">
        <v>372</v>
      </c>
      <c r="C69" s="25" t="s">
        <v>55</v>
      </c>
      <c r="D69" s="25" t="s">
        <v>373</v>
      </c>
      <c r="E69" s="25" t="s">
        <v>374</v>
      </c>
      <c r="F69" s="41" t="s">
        <v>375</v>
      </c>
      <c r="G69" s="41" t="s">
        <v>42</v>
      </c>
      <c r="H69" s="16">
        <v>45646</v>
      </c>
      <c r="I69" s="25" t="s">
        <v>41</v>
      </c>
      <c r="J69" s="41" t="s">
        <v>40</v>
      </c>
      <c r="K69" s="35">
        <v>45638</v>
      </c>
      <c r="L69" s="16">
        <v>45657</v>
      </c>
      <c r="M69" s="27"/>
      <c r="N69" s="17">
        <v>6400</v>
      </c>
      <c r="O69" s="17"/>
      <c r="P69" s="23">
        <f t="shared" si="1"/>
        <v>6400</v>
      </c>
    </row>
    <row r="70" spans="1:17" ht="90" x14ac:dyDescent="0.25">
      <c r="A70" s="14" t="s">
        <v>365</v>
      </c>
      <c r="B70" s="25" t="s">
        <v>376</v>
      </c>
      <c r="C70" s="25" t="s">
        <v>54</v>
      </c>
      <c r="D70" s="25" t="s">
        <v>15</v>
      </c>
      <c r="E70" s="25" t="s">
        <v>377</v>
      </c>
      <c r="F70" s="41" t="s">
        <v>378</v>
      </c>
      <c r="G70" s="41" t="s">
        <v>379</v>
      </c>
      <c r="H70" s="16">
        <v>45646</v>
      </c>
      <c r="I70" s="25" t="s">
        <v>380</v>
      </c>
      <c r="J70" s="41" t="s">
        <v>381</v>
      </c>
      <c r="K70" s="35">
        <v>45638</v>
      </c>
      <c r="L70" s="16">
        <v>45657</v>
      </c>
      <c r="M70" s="27"/>
      <c r="N70" s="17">
        <v>11125</v>
      </c>
      <c r="O70" s="17"/>
      <c r="P70" s="23">
        <f t="shared" si="1"/>
        <v>11125</v>
      </c>
    </row>
    <row r="71" spans="1:17" ht="90" x14ac:dyDescent="0.25">
      <c r="A71" s="14" t="s">
        <v>382</v>
      </c>
      <c r="B71" s="25" t="s">
        <v>383</v>
      </c>
      <c r="C71" s="25" t="s">
        <v>54</v>
      </c>
      <c r="D71" s="25" t="s">
        <v>15</v>
      </c>
      <c r="E71" s="25" t="s">
        <v>384</v>
      </c>
      <c r="F71" s="15" t="s">
        <v>385</v>
      </c>
      <c r="G71" s="15" t="s">
        <v>386</v>
      </c>
      <c r="H71" s="16">
        <v>45657</v>
      </c>
      <c r="I71" s="25" t="s">
        <v>387</v>
      </c>
      <c r="J71" s="41" t="s">
        <v>388</v>
      </c>
      <c r="K71" s="35">
        <v>45642</v>
      </c>
      <c r="L71" s="16">
        <v>45657</v>
      </c>
      <c r="M71" s="27"/>
      <c r="N71" s="17">
        <v>1392</v>
      </c>
      <c r="O71" s="17"/>
      <c r="P71" s="23">
        <f t="shared" si="1"/>
        <v>1392</v>
      </c>
    </row>
    <row r="72" spans="1:17" ht="90" x14ac:dyDescent="0.25">
      <c r="A72" s="14" t="s">
        <v>382</v>
      </c>
      <c r="B72" s="25" t="s">
        <v>389</v>
      </c>
      <c r="C72" s="25" t="s">
        <v>54</v>
      </c>
      <c r="D72" s="25" t="s">
        <v>15</v>
      </c>
      <c r="E72" s="25" t="s">
        <v>390</v>
      </c>
      <c r="F72" s="41" t="s">
        <v>391</v>
      </c>
      <c r="G72" s="41" t="s">
        <v>37</v>
      </c>
      <c r="H72" s="16">
        <v>45646</v>
      </c>
      <c r="I72" s="14" t="s">
        <v>38</v>
      </c>
      <c r="J72" s="15" t="s">
        <v>46</v>
      </c>
      <c r="K72" s="35">
        <v>45642</v>
      </c>
      <c r="L72" s="16">
        <v>45657</v>
      </c>
      <c r="M72" s="27"/>
      <c r="N72" s="17">
        <v>400</v>
      </c>
      <c r="O72" s="17"/>
      <c r="P72" s="23">
        <f t="shared" si="1"/>
        <v>400</v>
      </c>
    </row>
    <row r="73" spans="1:17" ht="90" x14ac:dyDescent="0.25">
      <c r="A73" s="14" t="s">
        <v>382</v>
      </c>
      <c r="B73" s="25" t="s">
        <v>392</v>
      </c>
      <c r="C73" s="25" t="s">
        <v>54</v>
      </c>
      <c r="D73" s="25" t="s">
        <v>15</v>
      </c>
      <c r="E73" s="25" t="s">
        <v>393</v>
      </c>
      <c r="F73" s="41" t="s">
        <v>394</v>
      </c>
      <c r="G73" s="41" t="s">
        <v>395</v>
      </c>
      <c r="H73" s="16">
        <v>45646</v>
      </c>
      <c r="I73" s="25" t="s">
        <v>396</v>
      </c>
      <c r="J73" s="41" t="s">
        <v>397</v>
      </c>
      <c r="K73" s="35">
        <v>45642</v>
      </c>
      <c r="L73" s="16">
        <v>45657</v>
      </c>
      <c r="M73" s="27"/>
      <c r="N73" s="17">
        <v>8445</v>
      </c>
      <c r="O73" s="17"/>
      <c r="P73" s="23">
        <f t="shared" si="1"/>
        <v>8445</v>
      </c>
    </row>
    <row r="74" spans="1:17" ht="60" x14ac:dyDescent="0.25">
      <c r="A74" s="14" t="s">
        <v>382</v>
      </c>
      <c r="B74" s="25" t="s">
        <v>398</v>
      </c>
      <c r="C74" s="14" t="s">
        <v>399</v>
      </c>
      <c r="D74" s="25" t="s">
        <v>23</v>
      </c>
      <c r="E74" s="25" t="s">
        <v>26</v>
      </c>
      <c r="F74" s="41" t="s">
        <v>400</v>
      </c>
      <c r="G74" s="41" t="s">
        <v>62</v>
      </c>
      <c r="H74" s="16">
        <v>45642</v>
      </c>
      <c r="I74" s="25" t="s">
        <v>24</v>
      </c>
      <c r="J74" s="41" t="s">
        <v>25</v>
      </c>
      <c r="K74" s="35">
        <v>45642</v>
      </c>
      <c r="L74" s="16">
        <v>45657</v>
      </c>
      <c r="M74" s="27"/>
      <c r="N74" s="17">
        <v>20240</v>
      </c>
      <c r="O74" s="17"/>
      <c r="P74" s="23">
        <f t="shared" si="1"/>
        <v>20240</v>
      </c>
      <c r="Q74" s="81"/>
    </row>
    <row r="75" spans="1:17" ht="90" x14ac:dyDescent="0.25">
      <c r="A75" s="14" t="s">
        <v>382</v>
      </c>
      <c r="B75" s="25" t="s">
        <v>401</v>
      </c>
      <c r="C75" s="25" t="s">
        <v>54</v>
      </c>
      <c r="D75" s="25" t="s">
        <v>15</v>
      </c>
      <c r="E75" s="25" t="s">
        <v>402</v>
      </c>
      <c r="F75" s="41" t="s">
        <v>403</v>
      </c>
      <c r="G75" s="41" t="s">
        <v>404</v>
      </c>
      <c r="H75" s="16">
        <v>45657</v>
      </c>
      <c r="I75" s="25" t="s">
        <v>405</v>
      </c>
      <c r="J75" s="41" t="s">
        <v>406</v>
      </c>
      <c r="K75" s="35">
        <v>45642</v>
      </c>
      <c r="L75" s="16">
        <v>45657</v>
      </c>
      <c r="M75" s="27"/>
      <c r="N75" s="17">
        <v>462</v>
      </c>
      <c r="O75" s="17"/>
      <c r="P75" s="23">
        <f t="shared" si="1"/>
        <v>462</v>
      </c>
    </row>
    <row r="76" spans="1:17" ht="90" x14ac:dyDescent="0.25">
      <c r="A76" s="14" t="s">
        <v>382</v>
      </c>
      <c r="B76" s="25" t="s">
        <v>407</v>
      </c>
      <c r="C76" s="25" t="s">
        <v>54</v>
      </c>
      <c r="D76" s="25" t="s">
        <v>15</v>
      </c>
      <c r="E76" s="25" t="s">
        <v>78</v>
      </c>
      <c r="F76" s="41" t="s">
        <v>408</v>
      </c>
      <c r="G76" s="41" t="s">
        <v>409</v>
      </c>
      <c r="H76" s="16">
        <v>45657</v>
      </c>
      <c r="I76" s="41">
        <v>2267010524</v>
      </c>
      <c r="J76" s="41" t="s">
        <v>410</v>
      </c>
      <c r="K76" s="16">
        <v>45642</v>
      </c>
      <c r="L76" s="16">
        <v>45657</v>
      </c>
      <c r="M76" s="27"/>
      <c r="N76" s="17">
        <v>580</v>
      </c>
      <c r="O76" s="17"/>
      <c r="P76" s="23">
        <f t="shared" si="1"/>
        <v>580</v>
      </c>
    </row>
    <row r="77" spans="1:17" ht="90" x14ac:dyDescent="0.25">
      <c r="A77" s="14" t="s">
        <v>382</v>
      </c>
      <c r="B77" s="25" t="s">
        <v>411</v>
      </c>
      <c r="C77" s="25" t="s">
        <v>54</v>
      </c>
      <c r="D77" s="25" t="s">
        <v>15</v>
      </c>
      <c r="E77" s="25" t="s">
        <v>412</v>
      </c>
      <c r="F77" s="41" t="s">
        <v>413</v>
      </c>
      <c r="G77" s="41" t="s">
        <v>414</v>
      </c>
      <c r="H77" s="16">
        <v>45657</v>
      </c>
      <c r="I77" s="41">
        <v>2624809910</v>
      </c>
      <c r="J77" s="41" t="s">
        <v>415</v>
      </c>
      <c r="K77" s="16">
        <v>45642</v>
      </c>
      <c r="L77" s="16">
        <v>45657</v>
      </c>
      <c r="M77" s="27"/>
      <c r="N77" s="17">
        <v>10600</v>
      </c>
      <c r="O77" s="17"/>
      <c r="P77" s="23">
        <f t="shared" si="1"/>
        <v>10600</v>
      </c>
    </row>
    <row r="78" spans="1:17" ht="94.5" x14ac:dyDescent="0.25">
      <c r="A78" s="14" t="s">
        <v>416</v>
      </c>
      <c r="B78" s="25" t="s">
        <v>417</v>
      </c>
      <c r="C78" s="25" t="s">
        <v>54</v>
      </c>
      <c r="D78" s="14" t="s">
        <v>15</v>
      </c>
      <c r="E78" s="25" t="s">
        <v>418</v>
      </c>
      <c r="F78" s="41" t="s">
        <v>419</v>
      </c>
      <c r="G78" s="41" t="s">
        <v>420</v>
      </c>
      <c r="H78" s="16">
        <v>45657</v>
      </c>
      <c r="I78" s="41">
        <v>39624900</v>
      </c>
      <c r="J78" s="41" t="s">
        <v>421</v>
      </c>
      <c r="K78" s="16">
        <v>45644</v>
      </c>
      <c r="L78" s="16">
        <v>45657</v>
      </c>
      <c r="M78" s="27"/>
      <c r="N78" s="17">
        <v>8320.7999999999993</v>
      </c>
      <c r="O78" s="17"/>
      <c r="P78" s="23">
        <f t="shared" si="1"/>
        <v>8320.7999999999993</v>
      </c>
    </row>
    <row r="79" spans="1:17" ht="90" x14ac:dyDescent="0.25">
      <c r="A79" s="14" t="s">
        <v>416</v>
      </c>
      <c r="B79" s="25" t="s">
        <v>422</v>
      </c>
      <c r="C79" s="25" t="s">
        <v>54</v>
      </c>
      <c r="D79" s="25" t="s">
        <v>15</v>
      </c>
      <c r="E79" s="25" t="s">
        <v>423</v>
      </c>
      <c r="F79" s="41" t="s">
        <v>424</v>
      </c>
      <c r="G79" s="41" t="s">
        <v>395</v>
      </c>
      <c r="H79" s="16">
        <v>45657</v>
      </c>
      <c r="I79" s="41">
        <v>2595506740</v>
      </c>
      <c r="J79" s="41" t="s">
        <v>397</v>
      </c>
      <c r="K79" s="16">
        <v>45644</v>
      </c>
      <c r="L79" s="16">
        <v>45657</v>
      </c>
      <c r="M79" s="27" t="s">
        <v>425</v>
      </c>
      <c r="N79" s="17">
        <v>6958</v>
      </c>
      <c r="O79" s="17">
        <v>-58</v>
      </c>
      <c r="P79" s="23">
        <f>N79+O79</f>
        <v>6900</v>
      </c>
    </row>
    <row r="80" spans="1:17" ht="90" x14ac:dyDescent="0.25">
      <c r="A80" s="25" t="s">
        <v>416</v>
      </c>
      <c r="B80" s="25" t="s">
        <v>426</v>
      </c>
      <c r="C80" s="25" t="s">
        <v>54</v>
      </c>
      <c r="D80" s="25" t="s">
        <v>15</v>
      </c>
      <c r="E80" s="25" t="s">
        <v>427</v>
      </c>
      <c r="F80" s="41" t="s">
        <v>428</v>
      </c>
      <c r="G80" s="41" t="s">
        <v>429</v>
      </c>
      <c r="H80" s="16">
        <v>45646</v>
      </c>
      <c r="I80" s="41">
        <v>3060219725</v>
      </c>
      <c r="J80" s="41" t="s">
        <v>430</v>
      </c>
      <c r="K80" s="16">
        <v>45644</v>
      </c>
      <c r="L80" s="16">
        <v>45657</v>
      </c>
      <c r="M80" s="27"/>
      <c r="N80" s="17">
        <v>65820</v>
      </c>
      <c r="O80" s="17"/>
      <c r="P80" s="23">
        <f t="shared" si="1"/>
        <v>65820</v>
      </c>
    </row>
    <row r="81" spans="1:16" ht="90" x14ac:dyDescent="0.25">
      <c r="A81" s="25" t="s">
        <v>416</v>
      </c>
      <c r="B81" s="25" t="s">
        <v>431</v>
      </c>
      <c r="C81" s="25" t="s">
        <v>54</v>
      </c>
      <c r="D81" s="25" t="s">
        <v>15</v>
      </c>
      <c r="E81" s="25" t="s">
        <v>47</v>
      </c>
      <c r="F81" s="41" t="s">
        <v>432</v>
      </c>
      <c r="G81" s="41" t="s">
        <v>143</v>
      </c>
      <c r="H81" s="16">
        <v>45646</v>
      </c>
      <c r="I81" s="41">
        <v>19296144</v>
      </c>
      <c r="J81" s="41" t="s">
        <v>48</v>
      </c>
      <c r="K81" s="16">
        <v>45644</v>
      </c>
      <c r="L81" s="56">
        <v>45657</v>
      </c>
      <c r="M81" s="27"/>
      <c r="N81" s="17">
        <v>8475</v>
      </c>
      <c r="O81" s="17"/>
      <c r="P81" s="23">
        <f t="shared" si="1"/>
        <v>8475</v>
      </c>
    </row>
    <row r="82" spans="1:16" ht="120" x14ac:dyDescent="0.25">
      <c r="A82" s="14" t="s">
        <v>433</v>
      </c>
      <c r="B82" s="25" t="s">
        <v>434</v>
      </c>
      <c r="C82" s="25" t="s">
        <v>54</v>
      </c>
      <c r="D82" s="25" t="s">
        <v>15</v>
      </c>
      <c r="E82" s="25" t="s">
        <v>435</v>
      </c>
      <c r="F82" s="41" t="s">
        <v>436</v>
      </c>
      <c r="G82" s="41" t="s">
        <v>37</v>
      </c>
      <c r="H82" s="16">
        <v>45650</v>
      </c>
      <c r="I82" s="25" t="s">
        <v>38</v>
      </c>
      <c r="J82" s="41" t="s">
        <v>46</v>
      </c>
      <c r="K82" s="16">
        <v>45645</v>
      </c>
      <c r="L82" s="56">
        <v>45657</v>
      </c>
      <c r="M82" s="27"/>
      <c r="N82" s="17">
        <v>11975</v>
      </c>
      <c r="O82" s="17"/>
      <c r="P82" s="23">
        <f t="shared" si="1"/>
        <v>11975</v>
      </c>
    </row>
  </sheetData>
  <autoFilter ref="A2:P2" xr:uid="{00000000-0009-0000-0000-000001000000}"/>
  <mergeCells count="18">
    <mergeCell ref="N1:N2"/>
    <mergeCell ref="P1:P2"/>
    <mergeCell ref="O1:O2"/>
    <mergeCell ref="E1:E2"/>
    <mergeCell ref="M1:M2"/>
    <mergeCell ref="J1:J2"/>
    <mergeCell ref="K1:L1"/>
    <mergeCell ref="I1:I2"/>
    <mergeCell ref="H1:H2"/>
    <mergeCell ref="F1:F2"/>
    <mergeCell ref="G1:G2"/>
    <mergeCell ref="E53:F53"/>
    <mergeCell ref="A1:A2"/>
    <mergeCell ref="B1:B2"/>
    <mergeCell ref="D1:D2"/>
    <mergeCell ref="C1:C2"/>
    <mergeCell ref="D3:F3"/>
    <mergeCell ref="E25:F25"/>
  </mergeCells>
  <conditionalFormatting sqref="L1:L2 L83:L1048576">
    <cfRule type="timePeriod" dxfId="85" priority="890" timePeriod="nextWeek">
      <formula>AND(ROUNDDOWN(L1,0)-TODAY()&gt;(7-WEEKDAY(TODAY())),ROUNDDOWN(L1,0)-TODAY()&lt;(15-WEEKDAY(TODAY())))</formula>
    </cfRule>
    <cfRule type="timePeriod" dxfId="84" priority="891" timePeriod="nextWeek">
      <formula>AND(ROUNDDOWN(L1,0)-TODAY()&gt;(7-WEEKDAY(TODAY())),ROUNDDOWN(L1,0)-TODAY()&lt;(15-WEEKDAY(TODAY())))</formula>
    </cfRule>
  </conditionalFormatting>
  <conditionalFormatting sqref="K6:L8 K18:L18 K42:L42 K76:L82 L3:L5 K30:L36 K49:L57 L60:L75">
    <cfRule type="timePeriod" dxfId="83" priority="83" timePeriod="nextWeek">
      <formula>AND(ROUNDDOWN(K3,0)-TODAY()&gt;(7-WEEKDAY(TODAY())),ROUNDDOWN(K3,0)-TODAY()&lt;(15-WEEKDAY(TODAY())))</formula>
    </cfRule>
    <cfRule type="timePeriod" dxfId="82" priority="84" timePeriod="nextWeek">
      <formula>AND(ROUNDDOWN(K3,0)-TODAY()&gt;(7-WEEKDAY(TODAY())),ROUNDDOWN(K3,0)-TODAY()&lt;(15-WEEKDAY(TODAY())))</formula>
    </cfRule>
  </conditionalFormatting>
  <conditionalFormatting sqref="K6:L8 K18:L18 K42:L42 K76:L82 L3:L5 K30:L36 K49:L57 L60:L75">
    <cfRule type="timePeriod" dxfId="81" priority="81" timePeriod="nextWeek">
      <formula>AND(ROUNDDOWN(K3,0)-TODAY()&gt;(7-WEEKDAY(TODAY())),ROUNDDOWN(K3,0)-TODAY()&lt;(15-WEEKDAY(TODAY())))</formula>
    </cfRule>
    <cfRule type="timePeriod" dxfId="80" priority="82" timePeriod="nextWeek">
      <formula>AND(ROUNDDOWN(K3,0)-TODAY()&gt;(7-WEEKDAY(TODAY())),ROUNDDOWN(K3,0)-TODAY()&lt;(15-WEEKDAY(TODAY())))</formula>
    </cfRule>
  </conditionalFormatting>
  <conditionalFormatting sqref="L58">
    <cfRule type="timePeriod" dxfId="79" priority="79" timePeriod="nextWeek">
      <formula>AND(ROUNDDOWN(L58,0)-TODAY()&gt;(7-WEEKDAY(TODAY())),ROUNDDOWN(L58,0)-TODAY()&lt;(15-WEEKDAY(TODAY())))</formula>
    </cfRule>
    <cfRule type="timePeriod" dxfId="78" priority="80" timePeriod="nextWeek">
      <formula>AND(ROUNDDOWN(L58,0)-TODAY()&gt;(7-WEEKDAY(TODAY())),ROUNDDOWN(L58,0)-TODAY()&lt;(15-WEEKDAY(TODAY())))</formula>
    </cfRule>
  </conditionalFormatting>
  <conditionalFormatting sqref="L58">
    <cfRule type="timePeriod" dxfId="77" priority="77" timePeriod="nextWeek">
      <formula>AND(ROUNDDOWN(L58,0)-TODAY()&gt;(7-WEEKDAY(TODAY())),ROUNDDOWN(L58,0)-TODAY()&lt;(15-WEEKDAY(TODAY())))</formula>
    </cfRule>
    <cfRule type="timePeriod" dxfId="76" priority="78" timePeriod="nextWeek">
      <formula>AND(ROUNDDOWN(L58,0)-TODAY()&gt;(7-WEEKDAY(TODAY())),ROUNDDOWN(L58,0)-TODAY()&lt;(15-WEEKDAY(TODAY())))</formula>
    </cfRule>
  </conditionalFormatting>
  <conditionalFormatting sqref="K59:L59">
    <cfRule type="timePeriod" dxfId="75" priority="75" timePeriod="nextWeek">
      <formula>AND(ROUNDDOWN(K59,0)-TODAY()&gt;(7-WEEKDAY(TODAY())),ROUNDDOWN(K59,0)-TODAY()&lt;(15-WEEKDAY(TODAY())))</formula>
    </cfRule>
    <cfRule type="timePeriod" dxfId="74" priority="76" timePeriod="nextWeek">
      <formula>AND(ROUNDDOWN(K59,0)-TODAY()&gt;(7-WEEKDAY(TODAY())),ROUNDDOWN(K59,0)-TODAY()&lt;(15-WEEKDAY(TODAY())))</formula>
    </cfRule>
  </conditionalFormatting>
  <conditionalFormatting sqref="K59:L59">
    <cfRule type="timePeriod" dxfId="73" priority="73" timePeriod="nextWeek">
      <formula>AND(ROUNDDOWN(K59,0)-TODAY()&gt;(7-WEEKDAY(TODAY())),ROUNDDOWN(K59,0)-TODAY()&lt;(15-WEEKDAY(TODAY())))</formula>
    </cfRule>
    <cfRule type="timePeriod" dxfId="72" priority="74" timePeriod="nextWeek">
      <formula>AND(ROUNDDOWN(K59,0)-TODAY()&gt;(7-WEEKDAY(TODAY())),ROUNDDOWN(K59,0)-TODAY()&lt;(15-WEEKDAY(TODAY())))</formula>
    </cfRule>
  </conditionalFormatting>
  <conditionalFormatting sqref="L22:L29">
    <cfRule type="timePeriod" dxfId="71" priority="71" timePeriod="nextWeek">
      <formula>AND(ROUNDDOWN(L22,0)-TODAY()&gt;(7-WEEKDAY(TODAY())),ROUNDDOWN(L22,0)-TODAY()&lt;(15-WEEKDAY(TODAY())))</formula>
    </cfRule>
    <cfRule type="timePeriod" dxfId="70" priority="72" timePeriod="nextWeek">
      <formula>AND(ROUNDDOWN(L22,0)-TODAY()&gt;(7-WEEKDAY(TODAY())),ROUNDDOWN(L22,0)-TODAY()&lt;(15-WEEKDAY(TODAY())))</formula>
    </cfRule>
  </conditionalFormatting>
  <conditionalFormatting sqref="L22:L29">
    <cfRule type="timePeriod" dxfId="69" priority="69" timePeriod="nextWeek">
      <formula>AND(ROUNDDOWN(L22,0)-TODAY()&gt;(7-WEEKDAY(TODAY())),ROUNDDOWN(L22,0)-TODAY()&lt;(15-WEEKDAY(TODAY())))</formula>
    </cfRule>
    <cfRule type="timePeriod" dxfId="68" priority="70" timePeriod="nextWeek">
      <formula>AND(ROUNDDOWN(L22,0)-TODAY()&gt;(7-WEEKDAY(TODAY())),ROUNDDOWN(L22,0)-TODAY()&lt;(15-WEEKDAY(TODAY())))</formula>
    </cfRule>
  </conditionalFormatting>
  <conditionalFormatting sqref="K9:L9">
    <cfRule type="timePeriod" dxfId="67" priority="67" timePeriod="nextWeek">
      <formula>AND(ROUNDDOWN(K9,0)-TODAY()&gt;(7-WEEKDAY(TODAY())),ROUNDDOWN(K9,0)-TODAY()&lt;(15-WEEKDAY(TODAY())))</formula>
    </cfRule>
    <cfRule type="timePeriod" dxfId="66" priority="68" timePeriod="nextWeek">
      <formula>AND(ROUNDDOWN(K9,0)-TODAY()&gt;(7-WEEKDAY(TODAY())),ROUNDDOWN(K9,0)-TODAY()&lt;(15-WEEKDAY(TODAY())))</formula>
    </cfRule>
  </conditionalFormatting>
  <conditionalFormatting sqref="K9:L9">
    <cfRule type="timePeriod" dxfId="65" priority="65" timePeriod="nextWeek">
      <formula>AND(ROUNDDOWN(K9,0)-TODAY()&gt;(7-WEEKDAY(TODAY())),ROUNDDOWN(K9,0)-TODAY()&lt;(15-WEEKDAY(TODAY())))</formula>
    </cfRule>
    <cfRule type="timePeriod" dxfId="64" priority="66" timePeriod="nextWeek">
      <formula>AND(ROUNDDOWN(K9,0)-TODAY()&gt;(7-WEEKDAY(TODAY())),ROUNDDOWN(K9,0)-TODAY()&lt;(15-WEEKDAY(TODAY())))</formula>
    </cfRule>
  </conditionalFormatting>
  <conditionalFormatting sqref="K10:L10">
    <cfRule type="timePeriod" dxfId="63" priority="63" timePeriod="nextWeek">
      <formula>AND(ROUNDDOWN(K10,0)-TODAY()&gt;(7-WEEKDAY(TODAY())),ROUNDDOWN(K10,0)-TODAY()&lt;(15-WEEKDAY(TODAY())))</formula>
    </cfRule>
    <cfRule type="timePeriod" dxfId="62" priority="64" timePeriod="nextWeek">
      <formula>AND(ROUNDDOWN(K10,0)-TODAY()&gt;(7-WEEKDAY(TODAY())),ROUNDDOWN(K10,0)-TODAY()&lt;(15-WEEKDAY(TODAY())))</formula>
    </cfRule>
  </conditionalFormatting>
  <conditionalFormatting sqref="K10:L10">
    <cfRule type="timePeriod" dxfId="61" priority="61" timePeriod="nextWeek">
      <formula>AND(ROUNDDOWN(K10,0)-TODAY()&gt;(7-WEEKDAY(TODAY())),ROUNDDOWN(K10,0)-TODAY()&lt;(15-WEEKDAY(TODAY())))</formula>
    </cfRule>
    <cfRule type="timePeriod" dxfId="60" priority="62" timePeriod="nextWeek">
      <formula>AND(ROUNDDOWN(K10,0)-TODAY()&gt;(7-WEEKDAY(TODAY())),ROUNDDOWN(K10,0)-TODAY()&lt;(15-WEEKDAY(TODAY())))</formula>
    </cfRule>
  </conditionalFormatting>
  <conditionalFormatting sqref="K11:L11">
    <cfRule type="timePeriod" dxfId="59" priority="59" timePeriod="nextWeek">
      <formula>AND(ROUNDDOWN(K11,0)-TODAY()&gt;(7-WEEKDAY(TODAY())),ROUNDDOWN(K11,0)-TODAY()&lt;(15-WEEKDAY(TODAY())))</formula>
    </cfRule>
    <cfRule type="timePeriod" dxfId="58" priority="60" timePeriod="nextWeek">
      <formula>AND(ROUNDDOWN(K11,0)-TODAY()&gt;(7-WEEKDAY(TODAY())),ROUNDDOWN(K11,0)-TODAY()&lt;(15-WEEKDAY(TODAY())))</formula>
    </cfRule>
  </conditionalFormatting>
  <conditionalFormatting sqref="K11:L11">
    <cfRule type="timePeriod" dxfId="57" priority="57" timePeriod="nextWeek">
      <formula>AND(ROUNDDOWN(K11,0)-TODAY()&gt;(7-WEEKDAY(TODAY())),ROUNDDOWN(K11,0)-TODAY()&lt;(15-WEEKDAY(TODAY())))</formula>
    </cfRule>
    <cfRule type="timePeriod" dxfId="56" priority="58" timePeriod="nextWeek">
      <formula>AND(ROUNDDOWN(K11,0)-TODAY()&gt;(7-WEEKDAY(TODAY())),ROUNDDOWN(K11,0)-TODAY()&lt;(15-WEEKDAY(TODAY())))</formula>
    </cfRule>
  </conditionalFormatting>
  <conditionalFormatting sqref="K12:L13">
    <cfRule type="timePeriod" dxfId="55" priority="55" timePeriod="nextWeek">
      <formula>AND(ROUNDDOWN(K12,0)-TODAY()&gt;(7-WEEKDAY(TODAY())),ROUNDDOWN(K12,0)-TODAY()&lt;(15-WEEKDAY(TODAY())))</formula>
    </cfRule>
    <cfRule type="timePeriod" dxfId="54" priority="56" timePeriod="nextWeek">
      <formula>AND(ROUNDDOWN(K12,0)-TODAY()&gt;(7-WEEKDAY(TODAY())),ROUNDDOWN(K12,0)-TODAY()&lt;(15-WEEKDAY(TODAY())))</formula>
    </cfRule>
  </conditionalFormatting>
  <conditionalFormatting sqref="K12:L13">
    <cfRule type="timePeriod" dxfId="53" priority="53" timePeriod="nextWeek">
      <formula>AND(ROUNDDOWN(K12,0)-TODAY()&gt;(7-WEEKDAY(TODAY())),ROUNDDOWN(K12,0)-TODAY()&lt;(15-WEEKDAY(TODAY())))</formula>
    </cfRule>
    <cfRule type="timePeriod" dxfId="52" priority="54" timePeriod="nextWeek">
      <formula>AND(ROUNDDOWN(K12,0)-TODAY()&gt;(7-WEEKDAY(TODAY())),ROUNDDOWN(K12,0)-TODAY()&lt;(15-WEEKDAY(TODAY())))</formula>
    </cfRule>
  </conditionalFormatting>
  <conditionalFormatting sqref="K14:L14">
    <cfRule type="timePeriod" dxfId="51" priority="51" timePeriod="nextWeek">
      <formula>AND(ROUNDDOWN(K14,0)-TODAY()&gt;(7-WEEKDAY(TODAY())),ROUNDDOWN(K14,0)-TODAY()&lt;(15-WEEKDAY(TODAY())))</formula>
    </cfRule>
    <cfRule type="timePeriod" dxfId="50" priority="52" timePeriod="nextWeek">
      <formula>AND(ROUNDDOWN(K14,0)-TODAY()&gt;(7-WEEKDAY(TODAY())),ROUNDDOWN(K14,0)-TODAY()&lt;(15-WEEKDAY(TODAY())))</formula>
    </cfRule>
  </conditionalFormatting>
  <conditionalFormatting sqref="K14:L14">
    <cfRule type="timePeriod" dxfId="49" priority="49" timePeriod="nextWeek">
      <formula>AND(ROUNDDOWN(K14,0)-TODAY()&gt;(7-WEEKDAY(TODAY())),ROUNDDOWN(K14,0)-TODAY()&lt;(15-WEEKDAY(TODAY())))</formula>
    </cfRule>
    <cfRule type="timePeriod" dxfId="48" priority="50" timePeriod="nextWeek">
      <formula>AND(ROUNDDOWN(K14,0)-TODAY()&gt;(7-WEEKDAY(TODAY())),ROUNDDOWN(K14,0)-TODAY()&lt;(15-WEEKDAY(TODAY())))</formula>
    </cfRule>
  </conditionalFormatting>
  <conditionalFormatting sqref="K15:L15">
    <cfRule type="timePeriod" dxfId="47" priority="47" timePeriod="nextWeek">
      <formula>AND(ROUNDDOWN(K15,0)-TODAY()&gt;(7-WEEKDAY(TODAY())),ROUNDDOWN(K15,0)-TODAY()&lt;(15-WEEKDAY(TODAY())))</formula>
    </cfRule>
    <cfRule type="timePeriod" dxfId="46" priority="48" timePeriod="nextWeek">
      <formula>AND(ROUNDDOWN(K15,0)-TODAY()&gt;(7-WEEKDAY(TODAY())),ROUNDDOWN(K15,0)-TODAY()&lt;(15-WEEKDAY(TODAY())))</formula>
    </cfRule>
  </conditionalFormatting>
  <conditionalFormatting sqref="K15:L15">
    <cfRule type="timePeriod" dxfId="45" priority="45" timePeriod="nextWeek">
      <formula>AND(ROUNDDOWN(K15,0)-TODAY()&gt;(7-WEEKDAY(TODAY())),ROUNDDOWN(K15,0)-TODAY()&lt;(15-WEEKDAY(TODAY())))</formula>
    </cfRule>
    <cfRule type="timePeriod" dxfId="44" priority="46" timePeriod="nextWeek">
      <formula>AND(ROUNDDOWN(K15,0)-TODAY()&gt;(7-WEEKDAY(TODAY())),ROUNDDOWN(K15,0)-TODAY()&lt;(15-WEEKDAY(TODAY())))</formula>
    </cfRule>
  </conditionalFormatting>
  <conditionalFormatting sqref="K16:L16">
    <cfRule type="timePeriod" dxfId="43" priority="43" timePeriod="nextWeek">
      <formula>AND(ROUNDDOWN(K16,0)-TODAY()&gt;(7-WEEKDAY(TODAY())),ROUNDDOWN(K16,0)-TODAY()&lt;(15-WEEKDAY(TODAY())))</formula>
    </cfRule>
    <cfRule type="timePeriod" dxfId="42" priority="44" timePeriod="nextWeek">
      <formula>AND(ROUNDDOWN(K16,0)-TODAY()&gt;(7-WEEKDAY(TODAY())),ROUNDDOWN(K16,0)-TODAY()&lt;(15-WEEKDAY(TODAY())))</formula>
    </cfRule>
  </conditionalFormatting>
  <conditionalFormatting sqref="K16:L16">
    <cfRule type="timePeriod" dxfId="41" priority="41" timePeriod="nextWeek">
      <formula>AND(ROUNDDOWN(K16,0)-TODAY()&gt;(7-WEEKDAY(TODAY())),ROUNDDOWN(K16,0)-TODAY()&lt;(15-WEEKDAY(TODAY())))</formula>
    </cfRule>
    <cfRule type="timePeriod" dxfId="40" priority="42" timePeriod="nextWeek">
      <formula>AND(ROUNDDOWN(K16,0)-TODAY()&gt;(7-WEEKDAY(TODAY())),ROUNDDOWN(K16,0)-TODAY()&lt;(15-WEEKDAY(TODAY())))</formula>
    </cfRule>
  </conditionalFormatting>
  <conditionalFormatting sqref="K17:L17">
    <cfRule type="timePeriod" dxfId="39" priority="39" timePeriod="nextWeek">
      <formula>AND(ROUNDDOWN(K17,0)-TODAY()&gt;(7-WEEKDAY(TODAY())),ROUNDDOWN(K17,0)-TODAY()&lt;(15-WEEKDAY(TODAY())))</formula>
    </cfRule>
    <cfRule type="timePeriod" dxfId="38" priority="40" timePeriod="nextWeek">
      <formula>AND(ROUNDDOWN(K17,0)-TODAY()&gt;(7-WEEKDAY(TODAY())),ROUNDDOWN(K17,0)-TODAY()&lt;(15-WEEKDAY(TODAY())))</formula>
    </cfRule>
  </conditionalFormatting>
  <conditionalFormatting sqref="K17:L17">
    <cfRule type="timePeriod" dxfId="37" priority="37" timePeriod="nextWeek">
      <formula>AND(ROUNDDOWN(K17,0)-TODAY()&gt;(7-WEEKDAY(TODAY())),ROUNDDOWN(K17,0)-TODAY()&lt;(15-WEEKDAY(TODAY())))</formula>
    </cfRule>
    <cfRule type="timePeriod" dxfId="36" priority="38" timePeriod="nextWeek">
      <formula>AND(ROUNDDOWN(K17,0)-TODAY()&gt;(7-WEEKDAY(TODAY())),ROUNDDOWN(K17,0)-TODAY()&lt;(15-WEEKDAY(TODAY())))</formula>
    </cfRule>
  </conditionalFormatting>
  <conditionalFormatting sqref="K19">
    <cfRule type="timePeriod" dxfId="35" priority="35" timePeriod="nextWeek">
      <formula>AND(ROUNDDOWN(K19,0)-TODAY()&gt;(7-WEEKDAY(TODAY())),ROUNDDOWN(K19,0)-TODAY()&lt;(15-WEEKDAY(TODAY())))</formula>
    </cfRule>
    <cfRule type="timePeriod" dxfId="34" priority="36" timePeriod="nextWeek">
      <formula>AND(ROUNDDOWN(K19,0)-TODAY()&gt;(7-WEEKDAY(TODAY())),ROUNDDOWN(K19,0)-TODAY()&lt;(15-WEEKDAY(TODAY())))</formula>
    </cfRule>
  </conditionalFormatting>
  <conditionalFormatting sqref="L19">
    <cfRule type="timePeriod" dxfId="33" priority="33" timePeriod="nextWeek">
      <formula>AND(ROUNDDOWN(L19,0)-TODAY()&gt;(7-WEEKDAY(TODAY())),ROUNDDOWN(L19,0)-TODAY()&lt;(15-WEEKDAY(TODAY())))</formula>
    </cfRule>
    <cfRule type="timePeriod" dxfId="32" priority="34" timePeriod="nextWeek">
      <formula>AND(ROUNDDOWN(L19,0)-TODAY()&gt;(7-WEEKDAY(TODAY())),ROUNDDOWN(L19,0)-TODAY()&lt;(15-WEEKDAY(TODAY())))</formula>
    </cfRule>
  </conditionalFormatting>
  <conditionalFormatting sqref="L19">
    <cfRule type="timePeriod" dxfId="31" priority="31" timePeriod="nextWeek">
      <formula>AND(ROUNDDOWN(L19,0)-TODAY()&gt;(7-WEEKDAY(TODAY())),ROUNDDOWN(L19,0)-TODAY()&lt;(15-WEEKDAY(TODAY())))</formula>
    </cfRule>
    <cfRule type="timePeriod" dxfId="30" priority="32" timePeriod="nextWeek">
      <formula>AND(ROUNDDOWN(L19,0)-TODAY()&gt;(7-WEEKDAY(TODAY())),ROUNDDOWN(L19,0)-TODAY()&lt;(15-WEEKDAY(TODAY())))</formula>
    </cfRule>
  </conditionalFormatting>
  <conditionalFormatting sqref="K20">
    <cfRule type="timePeriod" dxfId="29" priority="29" timePeriod="nextWeek">
      <formula>AND(ROUNDDOWN(K20,0)-TODAY()&gt;(7-WEEKDAY(TODAY())),ROUNDDOWN(K20,0)-TODAY()&lt;(15-WEEKDAY(TODAY())))</formula>
    </cfRule>
    <cfRule type="timePeriod" dxfId="28" priority="30" timePeriod="nextWeek">
      <formula>AND(ROUNDDOWN(K20,0)-TODAY()&gt;(7-WEEKDAY(TODAY())),ROUNDDOWN(K20,0)-TODAY()&lt;(15-WEEKDAY(TODAY())))</formula>
    </cfRule>
  </conditionalFormatting>
  <conditionalFormatting sqref="L20">
    <cfRule type="timePeriod" dxfId="27" priority="27" timePeriod="nextWeek">
      <formula>AND(ROUNDDOWN(L20,0)-TODAY()&gt;(7-WEEKDAY(TODAY())),ROUNDDOWN(L20,0)-TODAY()&lt;(15-WEEKDAY(TODAY())))</formula>
    </cfRule>
    <cfRule type="timePeriod" dxfId="26" priority="28" timePeriod="nextWeek">
      <formula>AND(ROUNDDOWN(L20,0)-TODAY()&gt;(7-WEEKDAY(TODAY())),ROUNDDOWN(L20,0)-TODAY()&lt;(15-WEEKDAY(TODAY())))</formula>
    </cfRule>
  </conditionalFormatting>
  <conditionalFormatting sqref="L20">
    <cfRule type="timePeriod" dxfId="25" priority="25" timePeriod="nextWeek">
      <formula>AND(ROUNDDOWN(L20,0)-TODAY()&gt;(7-WEEKDAY(TODAY())),ROUNDDOWN(L20,0)-TODAY()&lt;(15-WEEKDAY(TODAY())))</formula>
    </cfRule>
    <cfRule type="timePeriod" dxfId="24" priority="26" timePeriod="nextWeek">
      <formula>AND(ROUNDDOWN(L20,0)-TODAY()&gt;(7-WEEKDAY(TODAY())),ROUNDDOWN(L20,0)-TODAY()&lt;(15-WEEKDAY(TODAY())))</formula>
    </cfRule>
  </conditionalFormatting>
  <conditionalFormatting sqref="L21">
    <cfRule type="timePeriod" dxfId="23" priority="23" timePeriod="nextWeek">
      <formula>AND(ROUNDDOWN(L21,0)-TODAY()&gt;(7-WEEKDAY(TODAY())),ROUNDDOWN(L21,0)-TODAY()&lt;(15-WEEKDAY(TODAY())))</formula>
    </cfRule>
    <cfRule type="timePeriod" dxfId="22" priority="24" timePeriod="nextWeek">
      <formula>AND(ROUNDDOWN(L21,0)-TODAY()&gt;(7-WEEKDAY(TODAY())),ROUNDDOWN(L21,0)-TODAY()&lt;(15-WEEKDAY(TODAY())))</formula>
    </cfRule>
  </conditionalFormatting>
  <conditionalFormatting sqref="L21">
    <cfRule type="timePeriod" dxfId="21" priority="21" timePeriod="nextWeek">
      <formula>AND(ROUNDDOWN(L21,0)-TODAY()&gt;(7-WEEKDAY(TODAY())),ROUNDDOWN(L21,0)-TODAY()&lt;(15-WEEKDAY(TODAY())))</formula>
    </cfRule>
    <cfRule type="timePeriod" dxfId="20" priority="22" timePeriod="nextWeek">
      <formula>AND(ROUNDDOWN(L21,0)-TODAY()&gt;(7-WEEKDAY(TODAY())),ROUNDDOWN(L21,0)-TODAY()&lt;(15-WEEKDAY(TODAY())))</formula>
    </cfRule>
  </conditionalFormatting>
  <conditionalFormatting sqref="K37:L37">
    <cfRule type="timePeriod" dxfId="19" priority="19" timePeriod="nextWeek">
      <formula>AND(ROUNDDOWN(K37,0)-TODAY()&gt;(7-WEEKDAY(TODAY())),ROUNDDOWN(K37,0)-TODAY()&lt;(15-WEEKDAY(TODAY())))</formula>
    </cfRule>
    <cfRule type="timePeriod" dxfId="18" priority="20" timePeriod="nextWeek">
      <formula>AND(ROUNDDOWN(K37,0)-TODAY()&gt;(7-WEEKDAY(TODAY())),ROUNDDOWN(K37,0)-TODAY()&lt;(15-WEEKDAY(TODAY())))</formula>
    </cfRule>
  </conditionalFormatting>
  <conditionalFormatting sqref="K37:L37">
    <cfRule type="timePeriod" dxfId="17" priority="17" timePeriod="nextWeek">
      <formula>AND(ROUNDDOWN(K37,0)-TODAY()&gt;(7-WEEKDAY(TODAY())),ROUNDDOWN(K37,0)-TODAY()&lt;(15-WEEKDAY(TODAY())))</formula>
    </cfRule>
    <cfRule type="timePeriod" dxfId="16" priority="18" timePeriod="nextWeek">
      <formula>AND(ROUNDDOWN(K37,0)-TODAY()&gt;(7-WEEKDAY(TODAY())),ROUNDDOWN(K37,0)-TODAY()&lt;(15-WEEKDAY(TODAY())))</formula>
    </cfRule>
  </conditionalFormatting>
  <conditionalFormatting sqref="K38:L38">
    <cfRule type="timePeriod" dxfId="15" priority="15" timePeriod="nextWeek">
      <formula>AND(ROUNDDOWN(K38,0)-TODAY()&gt;(7-WEEKDAY(TODAY())),ROUNDDOWN(K38,0)-TODAY()&lt;(15-WEEKDAY(TODAY())))</formula>
    </cfRule>
    <cfRule type="timePeriod" dxfId="14" priority="16" timePeriod="nextWeek">
      <formula>AND(ROUNDDOWN(K38,0)-TODAY()&gt;(7-WEEKDAY(TODAY())),ROUNDDOWN(K38,0)-TODAY()&lt;(15-WEEKDAY(TODAY())))</formula>
    </cfRule>
  </conditionalFormatting>
  <conditionalFormatting sqref="K38:L38">
    <cfRule type="timePeriod" dxfId="13" priority="13" timePeriod="nextWeek">
      <formula>AND(ROUNDDOWN(K38,0)-TODAY()&gt;(7-WEEKDAY(TODAY())),ROUNDDOWN(K38,0)-TODAY()&lt;(15-WEEKDAY(TODAY())))</formula>
    </cfRule>
    <cfRule type="timePeriod" dxfId="12" priority="14" timePeriod="nextWeek">
      <formula>AND(ROUNDDOWN(K38,0)-TODAY()&gt;(7-WEEKDAY(TODAY())),ROUNDDOWN(K38,0)-TODAY()&lt;(15-WEEKDAY(TODAY())))</formula>
    </cfRule>
  </conditionalFormatting>
  <conditionalFormatting sqref="L39:L40">
    <cfRule type="timePeriod" dxfId="11" priority="11" timePeriod="nextWeek">
      <formula>AND(ROUNDDOWN(L39,0)-TODAY()&gt;(7-WEEKDAY(TODAY())),ROUNDDOWN(L39,0)-TODAY()&lt;(15-WEEKDAY(TODAY())))</formula>
    </cfRule>
    <cfRule type="timePeriod" dxfId="10" priority="12" timePeriod="nextWeek">
      <formula>AND(ROUNDDOWN(L39,0)-TODAY()&gt;(7-WEEKDAY(TODAY())),ROUNDDOWN(L39,0)-TODAY()&lt;(15-WEEKDAY(TODAY())))</formula>
    </cfRule>
  </conditionalFormatting>
  <conditionalFormatting sqref="L39:L40">
    <cfRule type="timePeriod" dxfId="9" priority="9" timePeriod="nextWeek">
      <formula>AND(ROUNDDOWN(L39,0)-TODAY()&gt;(7-WEEKDAY(TODAY())),ROUNDDOWN(L39,0)-TODAY()&lt;(15-WEEKDAY(TODAY())))</formula>
    </cfRule>
    <cfRule type="timePeriod" dxfId="8" priority="10" timePeriod="nextWeek">
      <formula>AND(ROUNDDOWN(L39,0)-TODAY()&gt;(7-WEEKDAY(TODAY())),ROUNDDOWN(L39,0)-TODAY()&lt;(15-WEEKDAY(TODAY())))</formula>
    </cfRule>
  </conditionalFormatting>
  <conditionalFormatting sqref="L41">
    <cfRule type="timePeriod" dxfId="7" priority="7" timePeriod="nextWeek">
      <formula>AND(ROUNDDOWN(L41,0)-TODAY()&gt;(7-WEEKDAY(TODAY())),ROUNDDOWN(L41,0)-TODAY()&lt;(15-WEEKDAY(TODAY())))</formula>
    </cfRule>
    <cfRule type="timePeriod" dxfId="6" priority="8" timePeriod="nextWeek">
      <formula>AND(ROUNDDOWN(L41,0)-TODAY()&gt;(7-WEEKDAY(TODAY())),ROUNDDOWN(L41,0)-TODAY()&lt;(15-WEEKDAY(TODAY())))</formula>
    </cfRule>
  </conditionalFormatting>
  <conditionalFormatting sqref="L41">
    <cfRule type="timePeriod" dxfId="5" priority="5" timePeriod="nextWeek">
      <formula>AND(ROUNDDOWN(L41,0)-TODAY()&gt;(7-WEEKDAY(TODAY())),ROUNDDOWN(L41,0)-TODAY()&lt;(15-WEEKDAY(TODAY())))</formula>
    </cfRule>
    <cfRule type="timePeriod" dxfId="4" priority="6" timePeriod="nextWeek">
      <formula>AND(ROUNDDOWN(L41,0)-TODAY()&gt;(7-WEEKDAY(TODAY())),ROUNDDOWN(L41,0)-TODAY()&lt;(15-WEEKDAY(TODAY())))</formula>
    </cfRule>
  </conditionalFormatting>
  <conditionalFormatting sqref="L43:L48">
    <cfRule type="timePeriod" dxfId="3" priority="3" timePeriod="nextWeek">
      <formula>AND(ROUNDDOWN(L43,0)-TODAY()&gt;(7-WEEKDAY(TODAY())),ROUNDDOWN(L43,0)-TODAY()&lt;(15-WEEKDAY(TODAY())))</formula>
    </cfRule>
    <cfRule type="timePeriod" dxfId="2" priority="4" timePeriod="nextWeek">
      <formula>AND(ROUNDDOWN(L43,0)-TODAY()&gt;(7-WEEKDAY(TODAY())),ROUNDDOWN(L43,0)-TODAY()&lt;(15-WEEKDAY(TODAY())))</formula>
    </cfRule>
  </conditionalFormatting>
  <conditionalFormatting sqref="L43:L48">
    <cfRule type="timePeriod" dxfId="1" priority="1" timePeriod="nextWeek">
      <formula>AND(ROUNDDOWN(L43,0)-TODAY()&gt;(7-WEEKDAY(TODAY())),ROUNDDOWN(L43,0)-TODAY()&lt;(15-WEEKDAY(TODAY())))</formula>
    </cfRule>
    <cfRule type="timePeriod" dxfId="0" priority="2" timePeriod="nextWeek">
      <formula>AND(ROUNDDOWN(L43,0)-TODAY()&gt;(7-WEEKDAY(TODAY())),ROUNDDOWN(L43,0)-TODAY()&lt;(15-WEEKDAY(TODAY())))</formula>
    </cfRule>
  </conditionalFormatting>
  <pageMargins left="0.23622047244094491" right="0.23622047244094491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2025-01-07T06:17:48Z</dcterms:modified>
</cp:coreProperties>
</file>