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codeName="ЭтаКнига" defaultThemeVersion="124226"/>
  <xr:revisionPtr revIDLastSave="0" documentId="13_ncr:1_{200C5082-E7A7-41F0-A9A3-6C11023E08D4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Диаграмма1" sheetId="3" r:id="rId1"/>
    <sheet name="Лист1" sheetId="1" r:id="rId2"/>
    <sheet name="Лист2" sheetId="2" r:id="rId3"/>
    <sheet name="Лист3" sheetId="4" r:id="rId4"/>
  </sheets>
  <definedNames>
    <definedName name="_xlnm._FilterDatabase" localSheetId="1" hidden="1">Лист1!$A$2:$P$58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2" i="1" l="1"/>
  <c r="P39" i="1" l="1"/>
  <c r="N15" i="1" l="1"/>
  <c r="N17" i="1" l="1"/>
  <c r="N12" i="1"/>
  <c r="P38" i="1" l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1" i="1"/>
  <c r="P20" i="1"/>
  <c r="P19" i="1"/>
  <c r="P17" i="1"/>
  <c r="P16" i="1"/>
  <c r="P15" i="1"/>
  <c r="P14" i="1"/>
  <c r="P13" i="1"/>
  <c r="P12" i="1"/>
  <c r="P11" i="1"/>
  <c r="P10" i="1"/>
  <c r="P9" i="1"/>
  <c r="P8" i="1"/>
  <c r="P7" i="1"/>
  <c r="P6" i="1"/>
  <c r="P5" i="1" l="1"/>
</calcChain>
</file>

<file path=xl/sharedStrings.xml><?xml version="1.0" encoding="utf-8"?>
<sst xmlns="http://schemas.openxmlformats.org/spreadsheetml/2006/main" count="1044" uniqueCount="330">
  <si>
    <t>Реєстраційний номер договору</t>
  </si>
  <si>
    <t>сторона з якою складається договір</t>
  </si>
  <si>
    <t xml:space="preserve">термін дії договору </t>
  </si>
  <si>
    <t>по</t>
  </si>
  <si>
    <t>сума договору</t>
  </si>
  <si>
    <t>загальна сума</t>
  </si>
  <si>
    <t>з</t>
  </si>
  <si>
    <t>Код CPV</t>
  </si>
  <si>
    <t>ЄДРПОУ</t>
  </si>
  <si>
    <t>ПІП керівника</t>
  </si>
  <si>
    <t>предмет договору</t>
  </si>
  <si>
    <t>Процедура закупівлі</t>
  </si>
  <si>
    <t>додаткова угода №, дата</t>
  </si>
  <si>
    <t xml:space="preserve">сума дод. угоди </t>
  </si>
  <si>
    <t>Номер договору</t>
  </si>
  <si>
    <t>Дата</t>
  </si>
  <si>
    <t>Акт здачі- приймання приміщення</t>
  </si>
  <si>
    <t>75/25</t>
  </si>
  <si>
    <t>немає</t>
  </si>
  <si>
    <t>Адреса</t>
  </si>
  <si>
    <t>Дружби Народів 54,52</t>
  </si>
  <si>
    <t>75/26</t>
  </si>
  <si>
    <t>75/46-1</t>
  </si>
  <si>
    <t>Дружби Народів 54</t>
  </si>
  <si>
    <t>76/47</t>
  </si>
  <si>
    <t>Цвіточний 9</t>
  </si>
  <si>
    <t>79/60</t>
  </si>
  <si>
    <t>Дружби народів 35В</t>
  </si>
  <si>
    <t>78/161</t>
  </si>
  <si>
    <t>91/23</t>
  </si>
  <si>
    <t>Соборна 20</t>
  </si>
  <si>
    <t>80/24</t>
  </si>
  <si>
    <t>81/212</t>
  </si>
  <si>
    <t>Дружби Народів 6</t>
  </si>
  <si>
    <t>в наявності</t>
  </si>
  <si>
    <t>в ЖЕО теж немає актів приймання передачі</t>
  </si>
  <si>
    <t xml:space="preserve"> дата реестрації</t>
  </si>
  <si>
    <t>термін поставки товару/надання послуг</t>
  </si>
  <si>
    <t>без використання електронної системи закупівель</t>
  </si>
  <si>
    <t>ДПТС "Квант"</t>
  </si>
  <si>
    <t>Скуляр Микола Сергійович</t>
  </si>
  <si>
    <t>23631097</t>
  </si>
  <si>
    <t>79820000-8</t>
  </si>
  <si>
    <t>Висвітлення діяльності виконавчого комітету Южноукраїнської міської ради в друкованих медіа</t>
  </si>
  <si>
    <t>Мініна Лариса</t>
  </si>
  <si>
    <t>20872794</t>
  </si>
  <si>
    <t>30115243</t>
  </si>
  <si>
    <t>66510000-8</t>
  </si>
  <si>
    <t>03120000-8</t>
  </si>
  <si>
    <t>Купівлі- продажу живих квітів</t>
  </si>
  <si>
    <t>Каліна Надія Сергіївна</t>
  </si>
  <si>
    <t>2078113906</t>
  </si>
  <si>
    <t>відкриті торги з особливостями</t>
  </si>
  <si>
    <t>38115832</t>
  </si>
  <si>
    <t>ТОВ "Геліос-2012ЮК"</t>
  </si>
  <si>
    <t>Чебанова Тетяна Ігорівна</t>
  </si>
  <si>
    <t>09130000-9</t>
  </si>
  <si>
    <t>Купівлі- продажу мінеральної води</t>
  </si>
  <si>
    <t>15980000-1</t>
  </si>
  <si>
    <t>36230520</t>
  </si>
  <si>
    <t>КП ЖЕО</t>
  </si>
  <si>
    <t>70330000-3</t>
  </si>
  <si>
    <t>31537375</t>
  </si>
  <si>
    <t>КП СКГ</t>
  </si>
  <si>
    <t>30055111</t>
  </si>
  <si>
    <t>Паламарчук Лідія Володимирівна</t>
  </si>
  <si>
    <t>90510000-5</t>
  </si>
  <si>
    <t>Миронюк Олександр Степанович</t>
  </si>
  <si>
    <t>79340000-9</t>
  </si>
  <si>
    <t>50730000-1</t>
  </si>
  <si>
    <t>Шмідько Тетяна Дмитрівна</t>
  </si>
  <si>
    <t>ФОП Ігнатенко Сергій Володимирович</t>
  </si>
  <si>
    <t>3180319112</t>
  </si>
  <si>
    <t>ФОП Ігнатенко С.В.</t>
  </si>
  <si>
    <t>30230000-0</t>
  </si>
  <si>
    <t>34330000-9</t>
  </si>
  <si>
    <t>ФОП Пірог Володимир Володимирович</t>
  </si>
  <si>
    <t>2405515914</t>
  </si>
  <si>
    <t>Ігнатенко Сергій Володимирович</t>
  </si>
  <si>
    <t>ПАТ "Страхова група "ТАС"</t>
  </si>
  <si>
    <t>Григор'єв Василь Олександрович</t>
  </si>
  <si>
    <t>2675118816</t>
  </si>
  <si>
    <t>ФОП Григор'єв Василь Олександрович</t>
  </si>
  <si>
    <t>45220000-5</t>
  </si>
  <si>
    <t>ФОП Мілешко Ірина Петрівна</t>
  </si>
  <si>
    <t>Мілешко Ірина Петрівна</t>
  </si>
  <si>
    <t>3050517803</t>
  </si>
  <si>
    <t>79110000-8</t>
  </si>
  <si>
    <t>30210000-4</t>
  </si>
  <si>
    <t>09210000-4 42910000-8</t>
  </si>
  <si>
    <t>Пірог Володимир Володимирович</t>
  </si>
  <si>
    <t>30190000-7</t>
  </si>
  <si>
    <t>ТОВ "Техноюг"</t>
  </si>
  <si>
    <t>Середенко Дмитро</t>
  </si>
  <si>
    <t>23863399</t>
  </si>
  <si>
    <t>72710000-0</t>
  </si>
  <si>
    <t>71310000-4</t>
  </si>
  <si>
    <t>Цуркан Олексій Валерійович</t>
  </si>
  <si>
    <t>36201217</t>
  </si>
  <si>
    <t>Дешко Максим Борисович</t>
  </si>
  <si>
    <t>3165111975</t>
  </si>
  <si>
    <t>ПП "Редакція газети "Контакт"</t>
  </si>
  <si>
    <t>71240000-2</t>
  </si>
  <si>
    <t>Программа</t>
  </si>
  <si>
    <t>ФОП Пірог Євген Володимирович</t>
  </si>
  <si>
    <t>3229313013</t>
  </si>
  <si>
    <t>ПП "Ставищенський землевпорядний Центр"</t>
  </si>
  <si>
    <t>Костіцький Віктор Якович</t>
  </si>
  <si>
    <t>32320348</t>
  </si>
  <si>
    <t>ФОП Дешко Максим Борисович</t>
  </si>
  <si>
    <t>0210150</t>
  </si>
  <si>
    <t>0210180</t>
  </si>
  <si>
    <t>ЛИПЕНЬ</t>
  </si>
  <si>
    <t>03.07.2024</t>
  </si>
  <si>
    <t>156</t>
  </si>
  <si>
    <t>18920000-4</t>
  </si>
  <si>
    <t>ККП "Кобзар"ЮМР</t>
  </si>
  <si>
    <t>19296144</t>
  </si>
  <si>
    <t>05.07.2024</t>
  </si>
  <si>
    <t>FA-00334898/157</t>
  </si>
  <si>
    <t>Договір комплексного страхування майна (ЦНАП, 196,9 кв.м.)</t>
  </si>
  <si>
    <t>08.07.2024</t>
  </si>
  <si>
    <t>158</t>
  </si>
  <si>
    <t xml:space="preserve">Купівлі- продажу паперу офісного А-4 </t>
  </si>
  <si>
    <t>159</t>
  </si>
  <si>
    <t>39110000-6</t>
  </si>
  <si>
    <t>Купівлі- продажу товару( Крісла офісні)</t>
  </si>
  <si>
    <t>160</t>
  </si>
  <si>
    <t>Купівлі продажу товару (фільтри та олива моторна)</t>
  </si>
  <si>
    <t>ФОП Пірог Володимир Володимировилч</t>
  </si>
  <si>
    <t>35/161</t>
  </si>
  <si>
    <t>76-1/162</t>
  </si>
  <si>
    <t xml:space="preserve">Надання експлуатаційних послуг, повязаних з утриманням будинків і споруд та прибудинкових територій (Квітковий,9 , 359,93 кв.м. Економіка, екологія) </t>
  </si>
  <si>
    <t>Надання експлуатаційних послуг, повязаних з утриманням будинків і споруд та прибудинкових територій Європейська ,23, ВДРВ, склад- 37,3 кв.м)</t>
  </si>
  <si>
    <t>79-1/163</t>
  </si>
  <si>
    <t>Надання експлуатаційних послуг, повязаних з утриманням будинків і споруд та прибудинкових територій (196,9 кв.м. Європейська ,35В, ЦНАП)</t>
  </si>
  <si>
    <t>10.07.2024</t>
  </si>
  <si>
    <t>Договір страхування від нещасних випадків (Пинтій О.В.)</t>
  </si>
  <si>
    <t>АТ "СГ "ТАС"</t>
  </si>
  <si>
    <t>Солон Ганна Олександрівна</t>
  </si>
  <si>
    <t>FO-01946575/164</t>
  </si>
  <si>
    <t>09.07.2024</t>
  </si>
  <si>
    <t>FO-01946561/165</t>
  </si>
  <si>
    <t>Договір страхування від нещасних випадків (Іванов О.Г.)</t>
  </si>
  <si>
    <t>FO-01945799/166</t>
  </si>
  <si>
    <t>Договір про укладання полісів обов’язкового страхування цивільно-правової відповідальності власників транспортних засобів (ЗАЗ ДЕО ЛАНОС ВЕ04-15АС)</t>
  </si>
  <si>
    <t>FO-01945810/167</t>
  </si>
  <si>
    <t>Договір про укладання полісів обов’язкового страхування цивільно-правової відповідальності власників транспортних засобів (ЗАЗ ДЕО ЛАНОС ВЕ04-16АС)</t>
  </si>
  <si>
    <t>168</t>
  </si>
  <si>
    <t xml:space="preserve">32340000-8 30230000-0 31310000-2 32520000-4 </t>
  </si>
  <si>
    <t>Купівлі-продажу товару (навушники,  концентратор, жорсткий диск, оперативна пам'ять, кабель мережевий, конектор, кабель для принтера,  кабель Patron)</t>
  </si>
  <si>
    <t>169</t>
  </si>
  <si>
    <t>0218220</t>
  </si>
  <si>
    <t>30210000-4 30230000-0</t>
  </si>
  <si>
    <t>Купівлі-продажу товару (ноутбук, принтер)</t>
  </si>
  <si>
    <t>25.07.2024</t>
  </si>
  <si>
    <t>206/170</t>
  </si>
  <si>
    <t>Послуги з підготовки мереж централізованого теплополстачання до опалювального сезону 2024-2025</t>
  </si>
  <si>
    <t>Станислав Чабан</t>
  </si>
  <si>
    <t>50720000-8</t>
  </si>
  <si>
    <t>Серпень</t>
  </si>
  <si>
    <t>01.08.2024</t>
  </si>
  <si>
    <t>Послуги з монтажу лінії звязку по технології PON, для безперебійного надання послуг Інтернет</t>
  </si>
  <si>
    <t>20/24/171</t>
  </si>
  <si>
    <t>ДУ№1 від 31.07.2024 Зміни в назву товару</t>
  </si>
  <si>
    <t>07.08.2024</t>
  </si>
  <si>
    <t>172</t>
  </si>
  <si>
    <t>Купівлі- продажу товару ( стартер, датчик холостого ходу)</t>
  </si>
  <si>
    <t>ФОП Пірог В.В.</t>
  </si>
  <si>
    <t>173</t>
  </si>
  <si>
    <t>30230000-0 30210000-4</t>
  </si>
  <si>
    <t>Купівлі- продажу товару (монітори, ноутбуки)</t>
  </si>
  <si>
    <t>ФОП Пахотіна К.В.</t>
  </si>
  <si>
    <t>Пахотіна Катерина Володимирівна</t>
  </si>
  <si>
    <t>3018605803</t>
  </si>
  <si>
    <t>12.08.2024</t>
  </si>
  <si>
    <t>174</t>
  </si>
  <si>
    <t>13.08.2024</t>
  </si>
  <si>
    <t>32230000-4</t>
  </si>
  <si>
    <t>Купівлі- продажу товару (пульти голосування до системи "Рада Голос"</t>
  </si>
  <si>
    <t>ТОВ "Софт-Лінк Україна"</t>
  </si>
  <si>
    <t>Єрьомін Сергій Іванович</t>
  </si>
  <si>
    <t>36471843</t>
  </si>
  <si>
    <t>14.08.2024</t>
  </si>
  <si>
    <t>175</t>
  </si>
  <si>
    <t>Відкриті торги з особливостями</t>
  </si>
  <si>
    <t>Купівлі- продажу нафтопродуктів (Дизельне паливо)</t>
  </si>
  <si>
    <t>ТОВ "Геліос-2012 ЮК"</t>
  </si>
  <si>
    <t>176</t>
  </si>
  <si>
    <t>Надання послуг боротьби з карантинною рослинністю поза межами населених пунктів Южноукраїнської міської териториальної громади та в межах с. Костянтинівка,с. Бузьке, с. Іванівка,с. Панкратове)</t>
  </si>
  <si>
    <t>ФОП Пелипенко Олександр Васильович</t>
  </si>
  <si>
    <t>2866802296</t>
  </si>
  <si>
    <t>Пелипенко Олександр Васильович</t>
  </si>
  <si>
    <t>0218340</t>
  </si>
  <si>
    <t>77310000-6</t>
  </si>
  <si>
    <t>Відкриті торги не відбулись, прямий договір</t>
  </si>
  <si>
    <t>21.08.2024</t>
  </si>
  <si>
    <t>177</t>
  </si>
  <si>
    <t>178</t>
  </si>
  <si>
    <t>Купівлі- продажу товару (парафін, уротропін)</t>
  </si>
  <si>
    <t>ФОП Захарченко Анастасія Дмитрівна</t>
  </si>
  <si>
    <t>Захарченко Анастасія Дмитрівна</t>
  </si>
  <si>
    <t>3705401787</t>
  </si>
  <si>
    <t>09220000-7 24320000-3</t>
  </si>
  <si>
    <t>33760000-5 19640000-4</t>
  </si>
  <si>
    <t>Купівлі- продажу товару ( папір туалетний, пакети для сміття )</t>
  </si>
  <si>
    <t>23.08.2024</t>
  </si>
  <si>
    <t>179</t>
  </si>
  <si>
    <t>180</t>
  </si>
  <si>
    <t>31410000-3 31680000-6 38650000-6</t>
  </si>
  <si>
    <t>Купівлі- продажу товару (Акумуляторні батарейки, універсальний зарядний пристрій, ведений студійних фотоспалах)</t>
  </si>
  <si>
    <t>34350000-5</t>
  </si>
  <si>
    <t>Купівлі- продажу товару (Літні шини Lassa Greenways)</t>
  </si>
  <si>
    <t>181</t>
  </si>
  <si>
    <t>26.08.2024</t>
  </si>
  <si>
    <t>ФОП Каліна Надія Сергіївна</t>
  </si>
  <si>
    <t>0217610</t>
  </si>
  <si>
    <t>у строк узгоджений Сторонами</t>
  </si>
  <si>
    <t>182</t>
  </si>
  <si>
    <t>27.08.2024</t>
  </si>
  <si>
    <t>09130000-9 (091320000-3, 09134200-9)</t>
  </si>
  <si>
    <t>Купівлі-продажу нафтопродуктів       ( Бензин А-95, ДП)</t>
  </si>
  <si>
    <t>29.08.2024</t>
  </si>
  <si>
    <t>Качуренко Олександр Юрійович</t>
  </si>
  <si>
    <t>44501327</t>
  </si>
  <si>
    <t>ТОВ "Земельно- правові відносини"</t>
  </si>
  <si>
    <t>183</t>
  </si>
  <si>
    <t>0217130</t>
  </si>
  <si>
    <t>Послуги з  розробки проекту землеустрою щодо встановлення (зміни) меж населеного пункту селища Костянтинівка Южноукраїнської міської територіальної громади Вознесенського ройону Миколаївської області</t>
  </si>
  <si>
    <t>ДУ №1 від 25.07.2024 зміна строку надання послуг</t>
  </si>
  <si>
    <t>13.08.2024 07.10.2024</t>
  </si>
  <si>
    <t>184</t>
  </si>
  <si>
    <t>30.08.2024</t>
  </si>
  <si>
    <t>Купівлі- продажу товару (Зарядна станція Vtoman Jump 2200ВТ)</t>
  </si>
  <si>
    <t>31680000-6</t>
  </si>
  <si>
    <t>185</t>
  </si>
  <si>
    <t>Надання послуг з виготовлення металевого каркасу (1од.0 під панно "Дошка Вічної Памяті Героям" з врахуванням послуг на монтаж світильників (3 од.) для освітлення панно</t>
  </si>
  <si>
    <t>186</t>
  </si>
  <si>
    <t>Надання послуг по виготовленню панно з композиту "Дошка Вічної Памяті Героям" з нанесенням зображення (2од)</t>
  </si>
  <si>
    <t>187</t>
  </si>
  <si>
    <t>Про надання послуг на монтаж металевих каркасів (1 од.) під панно "Дошка Вічної Пам'яті Героям"</t>
  </si>
  <si>
    <t>КП "ЖЕО"</t>
  </si>
  <si>
    <t>188</t>
  </si>
  <si>
    <t>ВЕРЕСЕНЬ</t>
  </si>
  <si>
    <t>03.09.2024</t>
  </si>
  <si>
    <t>0217650</t>
  </si>
  <si>
    <t>189</t>
  </si>
  <si>
    <t>Надання послуг виготовлення технічної документації з нормативної грошової оцінки земель с.Панкратове</t>
  </si>
  <si>
    <t>Надання послугз виготовлення технічної документації з нормативної грошової оцінки земель с. Бузьке</t>
  </si>
  <si>
    <t>190</t>
  </si>
  <si>
    <t>06.09.2024</t>
  </si>
  <si>
    <t>Надання послуг з поточного ремонту та технічного обслуговування кондиціонерів</t>
  </si>
  <si>
    <t>ФОП Клименко Руслан Олександрович</t>
  </si>
  <si>
    <t>Клименко Руслан Олександрович</t>
  </si>
  <si>
    <t>2994020379</t>
  </si>
  <si>
    <t>191</t>
  </si>
  <si>
    <t>ПП Южноукраїнський комбінат харчування</t>
  </si>
  <si>
    <t>Тетяна Тищенко</t>
  </si>
  <si>
    <t>192</t>
  </si>
  <si>
    <t>безоплатний</t>
  </si>
  <si>
    <t>Надання послуг (утилізація/видалення сміття)</t>
  </si>
  <si>
    <t>ТОВ Укрсервіс М</t>
  </si>
  <si>
    <t>Малородний Олександр вікторович</t>
  </si>
  <si>
    <t>39461251</t>
  </si>
  <si>
    <t>193</t>
  </si>
  <si>
    <t>09.09.2024</t>
  </si>
  <si>
    <t>Надання правничої допомоги</t>
  </si>
  <si>
    <t>Адвокат Саннікова Наталя Геннадіївна</t>
  </si>
  <si>
    <t>Саннікова Наталя Геннадіївна</t>
  </si>
  <si>
    <t>2060720026</t>
  </si>
  <si>
    <t>11.09.2024</t>
  </si>
  <si>
    <t>194</t>
  </si>
  <si>
    <t>Надання послуг з теплоізоляції трубопроводів вузла комерційного обліку теплової енергії в адміністративній будівлі виконавчого комітету</t>
  </si>
  <si>
    <t>ПП "Касмєт"</t>
  </si>
  <si>
    <t>24057177</t>
  </si>
  <si>
    <t>Полтавський Микола Понтилеєвич</t>
  </si>
  <si>
    <t>31520000-7 44530000-4  44320000-9</t>
  </si>
  <si>
    <t>Купівля-продаж товару (світильники, дюбеля, кабелі, кабель-канал)</t>
  </si>
  <si>
    <t>195</t>
  </si>
  <si>
    <t>12.09.2024</t>
  </si>
  <si>
    <t>31440000-2 30230000-0</t>
  </si>
  <si>
    <t>Купівлі- продажу товару (батареї до ДБЖ, SSD накопичувач)</t>
  </si>
  <si>
    <t>196</t>
  </si>
  <si>
    <t>197</t>
  </si>
  <si>
    <t>34330000-9 34320000-6</t>
  </si>
  <si>
    <t>ДУ№1 від 13.09.2024 зменшення суми договору, розірвання договору</t>
  </si>
  <si>
    <t>18.09.2024</t>
  </si>
  <si>
    <t>198</t>
  </si>
  <si>
    <t>39810000-3                39830000-9     39520000-3   33760000-5</t>
  </si>
  <si>
    <t xml:space="preserve">Купівля-продаж миючих та дезинфікуючих засобів в асортименті (освіжувач повітря, білизна, мило рідке, мило господарче, "Кріт", "Доместос", ганчірка для підлоги, серветки віскозні) </t>
  </si>
  <si>
    <t>199</t>
  </si>
  <si>
    <t>Купівлі- продажу запасних частин для автомобіля ( важіль підвіски, пильовик, стійка стабілізатора,колодки гальмівні)</t>
  </si>
  <si>
    <t>23.09.2024</t>
  </si>
  <si>
    <t>200</t>
  </si>
  <si>
    <t>Купівля-продаж моніторів</t>
  </si>
  <si>
    <t>201</t>
  </si>
  <si>
    <t>Купівля-продаж ноутбуків</t>
  </si>
  <si>
    <t>24.09.2024</t>
  </si>
  <si>
    <t>202</t>
  </si>
  <si>
    <t>34310000-3   34320000-6     34330000-9     24950000-8</t>
  </si>
  <si>
    <t>Купівля-продаж товару (свічки запалювання, диски гальмівні, колодки гальмівні,пильник наружний,очисник карбюратора)</t>
  </si>
  <si>
    <t>203</t>
  </si>
  <si>
    <t>39220000-0  44510000-8</t>
  </si>
  <si>
    <t>Купівля продаж товару (швабра дерев'яна, швабра пластикова, віник сорго, мітла пластикова, совок для сміття+щітка, граблі віялові)</t>
  </si>
  <si>
    <t>25.09.2024</t>
  </si>
  <si>
    <t>Надання послуг розміщення інформаційної продукції, а саме знімання постерів з біл-бордів</t>
  </si>
  <si>
    <t>233/204</t>
  </si>
  <si>
    <t>205</t>
  </si>
  <si>
    <t>35820000-8</t>
  </si>
  <si>
    <t>Купівля-продаж прапорів України</t>
  </si>
  <si>
    <t>ФОП Ніколаєнко Надія Вячеславівна</t>
  </si>
  <si>
    <t>протягом 15 робочих днів з дати укладання Договору</t>
  </si>
  <si>
    <t>Ніколаєнко Надія Вячеславівна</t>
  </si>
  <si>
    <t>3176019681</t>
  </si>
  <si>
    <t>26.09.2024</t>
  </si>
  <si>
    <t>Надання послуг з виготовлення звіту експертної грошової оцінки земельної ділянки (2, 0043 га)</t>
  </si>
  <si>
    <t>ПП "УКРПРИВАТЗЕМ"</t>
  </si>
  <si>
    <t>74/206</t>
  </si>
  <si>
    <t>207</t>
  </si>
  <si>
    <t>26.09.2024-31.12.2024</t>
  </si>
  <si>
    <t>208</t>
  </si>
  <si>
    <t>32340000-8</t>
  </si>
  <si>
    <t>ФОП Заболотний Олександр Миколайович</t>
  </si>
  <si>
    <t>2233916934</t>
  </si>
  <si>
    <t>Заболотний Олександр Миколайович</t>
  </si>
  <si>
    <t>Купівля-продаж засобів оповіщення (пасивні трансляційні акустичні системи, трансляційний підсилювач потужності)</t>
  </si>
  <si>
    <t>30.09.2024</t>
  </si>
  <si>
    <t>ДУ№1 від 30.09.2024    зміна дати реєстрації Договору на 30.09.2024</t>
  </si>
  <si>
    <t>Купівлі- продажу товару           ( портфелі для паперів)</t>
  </si>
  <si>
    <t>Купівлі- продажу товару           (стартер, датчик холостого ходу)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</si>
</sst>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164" fontId="1" fillId="0" borderId="0" xfId="0" applyNumberFormat="1" applyFont="1" applyFill="1" applyBorder="1" applyAlignment="1">
      <alignment wrapText="1"/>
    </xf>
    <xf numFmtId="49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wrapText="1"/>
    </xf>
    <xf numFmtId="14" fontId="9" fillId="2" borderId="1" xfId="0" quotePrefix="1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left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4" fontId="9" fillId="2" borderId="3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4" borderId="14" xfId="0" applyNumberFormat="1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center" vertical="center" wrapText="1"/>
    </xf>
    <xf numFmtId="49" fontId="8" fillId="4" borderId="14" xfId="0" applyNumberFormat="1" applyFont="1" applyFill="1" applyBorder="1" applyAlignment="1">
      <alignment horizontal="center" vertical="center" wrapText="1"/>
    </xf>
    <xf numFmtId="49" fontId="9" fillId="4" borderId="15" xfId="0" applyNumberFormat="1" applyFont="1" applyFill="1" applyBorder="1" applyAlignment="1">
      <alignment horizontal="center" vertical="center" wrapText="1"/>
    </xf>
    <xf numFmtId="49" fontId="9" fillId="4" borderId="5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36">
    <dxf>
      <fill>
        <patternFill>
          <bgColor rgb="FFFFC000"/>
        </patternFill>
      </fill>
    </dxf>
    <dxf>
      <fill>
        <patternFill patternType="solid">
          <fgColor auto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auto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auto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auto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auto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auto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auto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auto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auto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CCCCFF"/>
      <color rgb="FFFF2D2D"/>
      <color rgb="FFC907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Лист1!$M$1:$M$2</c:f>
              <c:strCache>
                <c:ptCount val="2"/>
                <c:pt idx="0">
                  <c:v>додаткова угода №, дата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Лист1!#REF!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Лист1!#REF!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6A1-4913-8F96-C5E8FBD587CD}"/>
            </c:ext>
          </c:extLst>
        </c:ser>
        <c:ser>
          <c:idx val="1"/>
          <c:order val="1"/>
          <c:tx>
            <c:strRef>
              <c:f>Лист1!$N$1:$N$2</c:f>
              <c:strCache>
                <c:ptCount val="2"/>
                <c:pt idx="0">
                  <c:v>сума договору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Лист1!#REF!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Лист1!#REF!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6A1-4913-8F96-C5E8FBD587CD}"/>
            </c:ext>
          </c:extLst>
        </c:ser>
        <c:ser>
          <c:idx val="2"/>
          <c:order val="2"/>
          <c:tx>
            <c:strRef>
              <c:f>Лист1!$O$1:$O$2</c:f>
              <c:strCache>
                <c:ptCount val="2"/>
                <c:pt idx="0">
                  <c:v>сума дод. угоди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Лист1!#REF!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Лист1!#REF!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6A1-4913-8F96-C5E8FBD587CD}"/>
            </c:ext>
          </c:extLst>
        </c:ser>
        <c:ser>
          <c:idx val="3"/>
          <c:order val="3"/>
          <c:tx>
            <c:strRef>
              <c:f>Лист1!$P$1:$P$2</c:f>
              <c:strCache>
                <c:ptCount val="2"/>
                <c:pt idx="0">
                  <c:v>загальна сума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Лист1!#REF!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Лист1!#REF!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6A1-4913-8F96-C5E8FBD587CD}"/>
            </c:ext>
          </c:extLst>
        </c:ser>
        <c:ser>
          <c:idx val="4"/>
          <c:order val="4"/>
          <c:tx>
            <c:strRef>
              <c:f>Лист1!#REF!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Лист1!#REF!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Лист1!#REF!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66A1-4913-8F96-C5E8FBD58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0027760"/>
        <c:axId val="350030112"/>
      </c:barChart>
      <c:catAx>
        <c:axId val="35002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50030112"/>
        <c:crosses val="autoZero"/>
        <c:auto val="1"/>
        <c:lblAlgn val="ctr"/>
        <c:lblOffset val="100"/>
        <c:noMultiLvlLbl val="0"/>
      </c:catAx>
      <c:valAx>
        <c:axId val="35003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5002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3B94BF8-0234-4558-9066-FECEFABA98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V58"/>
  <sheetViews>
    <sheetView tabSelected="1" view="pageBreakPreview" zoomScale="80" zoomScaleSheetLayoutView="80" workbookViewId="0">
      <pane ySplit="2" topLeftCell="A57" activePane="bottomLeft" state="frozen"/>
      <selection pane="bottomLeft" activeCell="F21" sqref="F21"/>
    </sheetView>
  </sheetViews>
  <sheetFormatPr defaultRowHeight="15" x14ac:dyDescent="0.25"/>
  <cols>
    <col min="1" max="1" width="15" style="4" customWidth="1"/>
    <col min="2" max="2" width="17.140625" style="6" customWidth="1"/>
    <col min="3" max="3" width="12.7109375" style="6" customWidth="1"/>
    <col min="4" max="4" width="11.85546875" style="6" customWidth="1"/>
    <col min="5" max="5" width="14.42578125" style="6" customWidth="1"/>
    <col min="6" max="6" width="35.7109375" style="2" customWidth="1"/>
    <col min="7" max="7" width="24.5703125" style="2" customWidth="1"/>
    <col min="8" max="8" width="13.5703125" style="2" customWidth="1"/>
    <col min="9" max="9" width="14.7109375" style="6" customWidth="1"/>
    <col min="10" max="10" width="23.85546875" style="2" customWidth="1"/>
    <col min="11" max="11" width="13" style="5" bestFit="1" customWidth="1"/>
    <col min="12" max="12" width="13" style="2" bestFit="1" customWidth="1"/>
    <col min="13" max="13" width="24.42578125" style="7" customWidth="1"/>
    <col min="14" max="14" width="15.140625" style="3" bestFit="1" customWidth="1"/>
    <col min="15" max="15" width="14.5703125" style="3" customWidth="1"/>
    <col min="16" max="16" width="16.5703125" style="3" customWidth="1"/>
    <col min="17" max="17" width="0.85546875" style="2" customWidth="1"/>
    <col min="18" max="18" width="0.28515625" style="2" customWidth="1"/>
    <col min="19" max="22" width="9.140625" style="2" hidden="1" customWidth="1"/>
    <col min="23" max="16384" width="9.140625" style="2"/>
  </cols>
  <sheetData>
    <row r="1" spans="1:17" s="1" customFormat="1" ht="15.75" customHeight="1" x14ac:dyDescent="0.25">
      <c r="A1" s="84" t="s">
        <v>36</v>
      </c>
      <c r="B1" s="86" t="s">
        <v>0</v>
      </c>
      <c r="C1" s="88" t="s">
        <v>103</v>
      </c>
      <c r="D1" s="86" t="s">
        <v>11</v>
      </c>
      <c r="E1" s="88" t="s">
        <v>7</v>
      </c>
      <c r="F1" s="101" t="s">
        <v>10</v>
      </c>
      <c r="G1" s="101" t="s">
        <v>1</v>
      </c>
      <c r="H1" s="102" t="s">
        <v>37</v>
      </c>
      <c r="I1" s="86" t="s">
        <v>8</v>
      </c>
      <c r="J1" s="101" t="s">
        <v>9</v>
      </c>
      <c r="K1" s="101" t="s">
        <v>2</v>
      </c>
      <c r="L1" s="101"/>
      <c r="M1" s="99" t="s">
        <v>12</v>
      </c>
      <c r="N1" s="95" t="s">
        <v>4</v>
      </c>
      <c r="O1" s="95" t="s">
        <v>13</v>
      </c>
      <c r="P1" s="95" t="s">
        <v>5</v>
      </c>
      <c r="Q1" s="19"/>
    </row>
    <row r="2" spans="1:17" s="1" customFormat="1" ht="55.5" customHeight="1" x14ac:dyDescent="0.25">
      <c r="A2" s="85"/>
      <c r="B2" s="87"/>
      <c r="C2" s="89"/>
      <c r="D2" s="87"/>
      <c r="E2" s="98"/>
      <c r="F2" s="97"/>
      <c r="G2" s="97"/>
      <c r="H2" s="103"/>
      <c r="I2" s="87"/>
      <c r="J2" s="97"/>
      <c r="K2" s="20" t="s">
        <v>6</v>
      </c>
      <c r="L2" s="21" t="s">
        <v>3</v>
      </c>
      <c r="M2" s="100"/>
      <c r="N2" s="96"/>
      <c r="O2" s="97"/>
      <c r="P2" s="97"/>
      <c r="Q2" s="19"/>
    </row>
    <row r="3" spans="1:17" ht="55.5" customHeight="1" x14ac:dyDescent="0.3">
      <c r="A3" s="37"/>
      <c r="B3" s="37"/>
      <c r="C3" s="37"/>
      <c r="D3" s="37"/>
      <c r="E3" s="90" t="s">
        <v>112</v>
      </c>
      <c r="F3" s="91"/>
      <c r="G3" s="38"/>
      <c r="H3" s="38"/>
      <c r="I3" s="37"/>
      <c r="J3" s="38"/>
      <c r="K3" s="29"/>
      <c r="L3" s="29"/>
      <c r="M3" s="40"/>
      <c r="N3" s="41"/>
      <c r="O3" s="41"/>
      <c r="P3" s="41"/>
      <c r="Q3" s="60"/>
    </row>
    <row r="4" spans="1:17" ht="108.75" customHeight="1" x14ac:dyDescent="0.3">
      <c r="A4" s="23" t="s">
        <v>113</v>
      </c>
      <c r="B4" s="23" t="s">
        <v>114</v>
      </c>
      <c r="C4" s="23" t="s">
        <v>110</v>
      </c>
      <c r="D4" s="23" t="s">
        <v>38</v>
      </c>
      <c r="E4" s="23" t="s">
        <v>115</v>
      </c>
      <c r="F4" s="26" t="s">
        <v>328</v>
      </c>
      <c r="G4" s="26" t="s">
        <v>116</v>
      </c>
      <c r="H4" s="27">
        <v>45495</v>
      </c>
      <c r="I4" s="23" t="s">
        <v>117</v>
      </c>
      <c r="J4" s="26" t="s">
        <v>99</v>
      </c>
      <c r="K4" s="27">
        <v>45476</v>
      </c>
      <c r="L4" s="27">
        <v>45504</v>
      </c>
      <c r="M4" s="17"/>
      <c r="N4" s="28">
        <v>991</v>
      </c>
      <c r="O4" s="28"/>
      <c r="P4" s="28">
        <v>991</v>
      </c>
      <c r="Q4" s="36"/>
    </row>
    <row r="5" spans="1:17" ht="105.75" customHeight="1" x14ac:dyDescent="0.3">
      <c r="A5" s="23" t="s">
        <v>118</v>
      </c>
      <c r="B5" s="23" t="s">
        <v>119</v>
      </c>
      <c r="C5" s="23" t="s">
        <v>110</v>
      </c>
      <c r="D5" s="23" t="s">
        <v>38</v>
      </c>
      <c r="E5" s="23" t="s">
        <v>47</v>
      </c>
      <c r="F5" s="26" t="s">
        <v>120</v>
      </c>
      <c r="G5" s="26" t="s">
        <v>79</v>
      </c>
      <c r="H5" s="27">
        <v>45661</v>
      </c>
      <c r="I5" s="23" t="s">
        <v>46</v>
      </c>
      <c r="J5" s="26" t="s">
        <v>70</v>
      </c>
      <c r="K5" s="27">
        <v>45478</v>
      </c>
      <c r="L5" s="27">
        <v>45661</v>
      </c>
      <c r="M5" s="17"/>
      <c r="N5" s="28">
        <v>2168.63</v>
      </c>
      <c r="O5" s="28"/>
      <c r="P5" s="28">
        <f>N5</f>
        <v>2168.63</v>
      </c>
      <c r="Q5" s="36"/>
    </row>
    <row r="6" spans="1:17" ht="101.25" customHeight="1" x14ac:dyDescent="0.3">
      <c r="A6" s="23" t="s">
        <v>121</v>
      </c>
      <c r="B6" s="23" t="s">
        <v>122</v>
      </c>
      <c r="C6" s="23" t="s">
        <v>110</v>
      </c>
      <c r="D6" s="23" t="s">
        <v>38</v>
      </c>
      <c r="E6" s="23" t="s">
        <v>91</v>
      </c>
      <c r="F6" s="26" t="s">
        <v>123</v>
      </c>
      <c r="G6" s="26" t="s">
        <v>92</v>
      </c>
      <c r="H6" s="27">
        <v>45509</v>
      </c>
      <c r="I6" s="23" t="s">
        <v>94</v>
      </c>
      <c r="J6" s="26" t="s">
        <v>93</v>
      </c>
      <c r="K6" s="27">
        <v>45481</v>
      </c>
      <c r="L6" s="27">
        <v>45535</v>
      </c>
      <c r="M6" s="17"/>
      <c r="N6" s="28">
        <v>11700</v>
      </c>
      <c r="O6" s="28"/>
      <c r="P6" s="28">
        <f t="shared" ref="P6:P39" si="0">N6</f>
        <v>11700</v>
      </c>
      <c r="Q6" s="36"/>
    </row>
    <row r="7" spans="1:17" ht="110.25" customHeight="1" x14ac:dyDescent="0.3">
      <c r="A7" s="23" t="s">
        <v>121</v>
      </c>
      <c r="B7" s="23" t="s">
        <v>124</v>
      </c>
      <c r="C7" s="23" t="s">
        <v>110</v>
      </c>
      <c r="D7" s="23" t="s">
        <v>38</v>
      </c>
      <c r="E7" s="23" t="s">
        <v>125</v>
      </c>
      <c r="F7" s="26" t="s">
        <v>126</v>
      </c>
      <c r="G7" s="26" t="s">
        <v>109</v>
      </c>
      <c r="H7" s="27">
        <v>45509</v>
      </c>
      <c r="I7" s="23" t="s">
        <v>100</v>
      </c>
      <c r="J7" s="26" t="s">
        <v>99</v>
      </c>
      <c r="K7" s="27">
        <v>45481</v>
      </c>
      <c r="L7" s="27">
        <v>45535</v>
      </c>
      <c r="M7" s="17"/>
      <c r="N7" s="28">
        <v>7000</v>
      </c>
      <c r="O7" s="28"/>
      <c r="P7" s="28">
        <f t="shared" si="0"/>
        <v>7000</v>
      </c>
      <c r="Q7" s="36"/>
    </row>
    <row r="8" spans="1:17" ht="132.75" customHeight="1" x14ac:dyDescent="0.3">
      <c r="A8" s="23" t="s">
        <v>121</v>
      </c>
      <c r="B8" s="23" t="s">
        <v>127</v>
      </c>
      <c r="C8" s="22" t="s">
        <v>110</v>
      </c>
      <c r="D8" s="22" t="s">
        <v>38</v>
      </c>
      <c r="E8" s="22" t="s">
        <v>89</v>
      </c>
      <c r="F8" s="24" t="s">
        <v>128</v>
      </c>
      <c r="G8" s="24" t="s">
        <v>129</v>
      </c>
      <c r="H8" s="25">
        <v>45509</v>
      </c>
      <c r="I8" s="22" t="s">
        <v>77</v>
      </c>
      <c r="J8" s="24" t="s">
        <v>90</v>
      </c>
      <c r="K8" s="27">
        <v>45481</v>
      </c>
      <c r="L8" s="27">
        <v>45535</v>
      </c>
      <c r="M8" s="17"/>
      <c r="N8" s="28">
        <v>15060</v>
      </c>
      <c r="O8" s="28"/>
      <c r="P8" s="28">
        <f t="shared" si="0"/>
        <v>15060</v>
      </c>
      <c r="Q8" s="36"/>
    </row>
    <row r="9" spans="1:17" ht="122.25" customHeight="1" x14ac:dyDescent="0.3">
      <c r="A9" s="23" t="s">
        <v>121</v>
      </c>
      <c r="B9" s="23" t="s">
        <v>130</v>
      </c>
      <c r="C9" s="23" t="s">
        <v>110</v>
      </c>
      <c r="D9" s="23" t="s">
        <v>38</v>
      </c>
      <c r="E9" s="23" t="s">
        <v>61</v>
      </c>
      <c r="F9" s="26" t="s">
        <v>133</v>
      </c>
      <c r="G9" s="26" t="s">
        <v>63</v>
      </c>
      <c r="H9" s="27">
        <v>45657</v>
      </c>
      <c r="I9" s="23" t="s">
        <v>64</v>
      </c>
      <c r="J9" s="26" t="s">
        <v>65</v>
      </c>
      <c r="K9" s="61">
        <v>45474</v>
      </c>
      <c r="L9" s="27">
        <v>45657</v>
      </c>
      <c r="M9" s="17"/>
      <c r="N9" s="28">
        <v>8836.86</v>
      </c>
      <c r="O9" s="28"/>
      <c r="P9" s="28">
        <f t="shared" si="0"/>
        <v>8836.86</v>
      </c>
      <c r="Q9" s="36"/>
    </row>
    <row r="10" spans="1:17" ht="121.5" customHeight="1" x14ac:dyDescent="0.3">
      <c r="A10" s="23" t="s">
        <v>121</v>
      </c>
      <c r="B10" s="23" t="s">
        <v>131</v>
      </c>
      <c r="C10" s="23" t="s">
        <v>110</v>
      </c>
      <c r="D10" s="23" t="s">
        <v>38</v>
      </c>
      <c r="E10" s="23" t="s">
        <v>61</v>
      </c>
      <c r="F10" s="26" t="s">
        <v>132</v>
      </c>
      <c r="G10" s="26" t="s">
        <v>60</v>
      </c>
      <c r="H10" s="27">
        <v>45657</v>
      </c>
      <c r="I10" s="23" t="s">
        <v>62</v>
      </c>
      <c r="J10" s="26" t="s">
        <v>67</v>
      </c>
      <c r="K10" s="61">
        <v>45474</v>
      </c>
      <c r="L10" s="27">
        <v>45657</v>
      </c>
      <c r="M10" s="17"/>
      <c r="N10" s="28">
        <v>49031.16</v>
      </c>
      <c r="O10" s="28"/>
      <c r="P10" s="28">
        <f t="shared" si="0"/>
        <v>49031.16</v>
      </c>
      <c r="Q10" s="36"/>
    </row>
    <row r="11" spans="1:17" ht="128.25" customHeight="1" x14ac:dyDescent="0.3">
      <c r="A11" s="23" t="s">
        <v>121</v>
      </c>
      <c r="B11" s="23" t="s">
        <v>134</v>
      </c>
      <c r="C11" s="23" t="s">
        <v>110</v>
      </c>
      <c r="D11" s="23" t="s">
        <v>38</v>
      </c>
      <c r="E11" s="23" t="s">
        <v>61</v>
      </c>
      <c r="F11" s="26" t="s">
        <v>135</v>
      </c>
      <c r="G11" s="26" t="s">
        <v>60</v>
      </c>
      <c r="H11" s="27">
        <v>45657</v>
      </c>
      <c r="I11" s="23" t="s">
        <v>62</v>
      </c>
      <c r="J11" s="26" t="s">
        <v>67</v>
      </c>
      <c r="K11" s="61">
        <v>45474</v>
      </c>
      <c r="L11" s="27">
        <v>45657</v>
      </c>
      <c r="M11" s="17"/>
      <c r="N11" s="28">
        <v>43253.4</v>
      </c>
      <c r="O11" s="28"/>
      <c r="P11" s="28">
        <f t="shared" si="0"/>
        <v>43253.4</v>
      </c>
      <c r="Q11" s="36"/>
    </row>
    <row r="12" spans="1:17" ht="150" x14ac:dyDescent="0.3">
      <c r="A12" s="23" t="s">
        <v>141</v>
      </c>
      <c r="B12" s="23" t="s">
        <v>140</v>
      </c>
      <c r="C12" s="23" t="s">
        <v>110</v>
      </c>
      <c r="D12" s="23" t="s">
        <v>38</v>
      </c>
      <c r="E12" s="23" t="s">
        <v>47</v>
      </c>
      <c r="F12" s="26" t="s">
        <v>137</v>
      </c>
      <c r="G12" s="26" t="s">
        <v>138</v>
      </c>
      <c r="H12" s="27">
        <v>45859</v>
      </c>
      <c r="I12" s="23" t="s">
        <v>46</v>
      </c>
      <c r="J12" s="26" t="s">
        <v>139</v>
      </c>
      <c r="K12" s="30">
        <v>45495</v>
      </c>
      <c r="L12" s="27">
        <v>45859</v>
      </c>
      <c r="M12" s="17"/>
      <c r="N12" s="28">
        <f>190</f>
        <v>190</v>
      </c>
      <c r="O12" s="28"/>
      <c r="P12" s="28">
        <f t="shared" si="0"/>
        <v>190</v>
      </c>
      <c r="Q12" s="36"/>
    </row>
    <row r="13" spans="1:17" ht="150" x14ac:dyDescent="0.3">
      <c r="A13" s="23" t="s">
        <v>141</v>
      </c>
      <c r="B13" s="23" t="s">
        <v>142</v>
      </c>
      <c r="C13" s="23" t="s">
        <v>110</v>
      </c>
      <c r="D13" s="23" t="s">
        <v>38</v>
      </c>
      <c r="E13" s="23" t="s">
        <v>47</v>
      </c>
      <c r="F13" s="26" t="s">
        <v>143</v>
      </c>
      <c r="G13" s="26" t="s">
        <v>138</v>
      </c>
      <c r="H13" s="27">
        <v>45499</v>
      </c>
      <c r="I13" s="23" t="s">
        <v>46</v>
      </c>
      <c r="J13" s="26" t="s">
        <v>139</v>
      </c>
      <c r="K13" s="27">
        <v>45499</v>
      </c>
      <c r="L13" s="27">
        <v>45863</v>
      </c>
      <c r="M13" s="17"/>
      <c r="N13" s="28">
        <v>190</v>
      </c>
      <c r="O13" s="28"/>
      <c r="P13" s="28">
        <f t="shared" si="0"/>
        <v>190</v>
      </c>
      <c r="Q13" s="36"/>
    </row>
    <row r="14" spans="1:17" ht="128.25" customHeight="1" x14ac:dyDescent="0.3">
      <c r="A14" s="23" t="s">
        <v>136</v>
      </c>
      <c r="B14" s="23" t="s">
        <v>144</v>
      </c>
      <c r="C14" s="23" t="s">
        <v>110</v>
      </c>
      <c r="D14" s="23" t="s">
        <v>38</v>
      </c>
      <c r="E14" s="23" t="s">
        <v>47</v>
      </c>
      <c r="F14" s="26" t="s">
        <v>145</v>
      </c>
      <c r="G14" s="26" t="s">
        <v>138</v>
      </c>
      <c r="H14" s="27">
        <v>45500</v>
      </c>
      <c r="I14" s="23" t="s">
        <v>46</v>
      </c>
      <c r="J14" s="26" t="s">
        <v>139</v>
      </c>
      <c r="K14" s="27">
        <v>45500</v>
      </c>
      <c r="L14" s="27">
        <v>45864</v>
      </c>
      <c r="M14" s="17"/>
      <c r="N14" s="28">
        <v>1302</v>
      </c>
      <c r="O14" s="28"/>
      <c r="P14" s="28">
        <f t="shared" si="0"/>
        <v>1302</v>
      </c>
      <c r="Q14" s="36"/>
    </row>
    <row r="15" spans="1:17" ht="150" x14ac:dyDescent="0.3">
      <c r="A15" s="23" t="s">
        <v>136</v>
      </c>
      <c r="B15" s="23" t="s">
        <v>146</v>
      </c>
      <c r="C15" s="23" t="s">
        <v>110</v>
      </c>
      <c r="D15" s="23" t="s">
        <v>38</v>
      </c>
      <c r="E15" s="23" t="s">
        <v>47</v>
      </c>
      <c r="F15" s="26" t="s">
        <v>147</v>
      </c>
      <c r="G15" s="26" t="s">
        <v>138</v>
      </c>
      <c r="H15" s="27">
        <v>45500</v>
      </c>
      <c r="I15" s="23" t="s">
        <v>46</v>
      </c>
      <c r="J15" s="26" t="s">
        <v>139</v>
      </c>
      <c r="K15" s="27">
        <v>45500</v>
      </c>
      <c r="L15" s="27">
        <v>45864</v>
      </c>
      <c r="M15" s="17"/>
      <c r="N15" s="28">
        <f>1302</f>
        <v>1302</v>
      </c>
      <c r="O15" s="28"/>
      <c r="P15" s="28">
        <f t="shared" si="0"/>
        <v>1302</v>
      </c>
      <c r="Q15" s="36"/>
    </row>
    <row r="16" spans="1:17" ht="122.25" customHeight="1" x14ac:dyDescent="0.3">
      <c r="A16" s="51" t="s">
        <v>136</v>
      </c>
      <c r="B16" s="52" t="s">
        <v>148</v>
      </c>
      <c r="C16" s="23" t="s">
        <v>110</v>
      </c>
      <c r="D16" s="23" t="s">
        <v>38</v>
      </c>
      <c r="E16" s="23" t="s">
        <v>149</v>
      </c>
      <c r="F16" s="54" t="s">
        <v>150</v>
      </c>
      <c r="G16" s="54" t="s">
        <v>73</v>
      </c>
      <c r="H16" s="55">
        <v>45509</v>
      </c>
      <c r="I16" s="53" t="s">
        <v>72</v>
      </c>
      <c r="J16" s="26" t="s">
        <v>78</v>
      </c>
      <c r="K16" s="27">
        <v>45483</v>
      </c>
      <c r="L16" s="27">
        <v>45535</v>
      </c>
      <c r="M16" s="17"/>
      <c r="N16" s="28">
        <v>17685</v>
      </c>
      <c r="O16" s="28"/>
      <c r="P16" s="28">
        <f t="shared" si="0"/>
        <v>17685</v>
      </c>
      <c r="Q16" s="36"/>
    </row>
    <row r="17" spans="1:19" ht="96" customHeight="1" x14ac:dyDescent="0.3">
      <c r="A17" s="62" t="s">
        <v>136</v>
      </c>
      <c r="B17" s="52" t="s">
        <v>151</v>
      </c>
      <c r="C17" s="52" t="s">
        <v>152</v>
      </c>
      <c r="D17" s="23" t="s">
        <v>38</v>
      </c>
      <c r="E17" s="23" t="s">
        <v>153</v>
      </c>
      <c r="F17" s="54" t="s">
        <v>154</v>
      </c>
      <c r="G17" s="54" t="s">
        <v>73</v>
      </c>
      <c r="H17" s="55">
        <v>45509</v>
      </c>
      <c r="I17" s="53" t="s">
        <v>72</v>
      </c>
      <c r="J17" s="26" t="s">
        <v>78</v>
      </c>
      <c r="K17" s="27">
        <v>45483</v>
      </c>
      <c r="L17" s="27">
        <v>45535</v>
      </c>
      <c r="M17" s="17" t="s">
        <v>164</v>
      </c>
      <c r="N17" s="28">
        <f>82180</f>
        <v>82180</v>
      </c>
      <c r="O17" s="28"/>
      <c r="P17" s="28">
        <f t="shared" si="0"/>
        <v>82180</v>
      </c>
      <c r="Q17" s="36"/>
    </row>
    <row r="18" spans="1:19" ht="96" customHeight="1" x14ac:dyDescent="0.3">
      <c r="A18" s="51" t="s">
        <v>155</v>
      </c>
      <c r="B18" s="52" t="s">
        <v>156</v>
      </c>
      <c r="C18" s="52" t="s">
        <v>110</v>
      </c>
      <c r="D18" s="23" t="s">
        <v>38</v>
      </c>
      <c r="E18" s="23" t="s">
        <v>159</v>
      </c>
      <c r="F18" s="54" t="s">
        <v>157</v>
      </c>
      <c r="G18" s="26" t="s">
        <v>60</v>
      </c>
      <c r="H18" s="55" t="s">
        <v>230</v>
      </c>
      <c r="I18" s="53" t="s">
        <v>62</v>
      </c>
      <c r="J18" s="23" t="s">
        <v>158</v>
      </c>
      <c r="K18" s="27">
        <v>45498</v>
      </c>
      <c r="L18" s="27">
        <v>45651</v>
      </c>
      <c r="M18" s="63" t="s">
        <v>229</v>
      </c>
      <c r="N18" s="28">
        <v>571.17999999999995</v>
      </c>
      <c r="O18" s="28"/>
      <c r="P18" s="28">
        <v>571.17999999999995</v>
      </c>
      <c r="Q18" s="36"/>
    </row>
    <row r="19" spans="1:19" ht="58.5" customHeight="1" x14ac:dyDescent="0.3">
      <c r="A19" s="64"/>
      <c r="B19" s="65"/>
      <c r="C19" s="65"/>
      <c r="D19" s="37"/>
      <c r="E19" s="90" t="s">
        <v>160</v>
      </c>
      <c r="F19" s="91"/>
      <c r="G19" s="66"/>
      <c r="H19" s="66"/>
      <c r="I19" s="67"/>
      <c r="J19" s="38"/>
      <c r="K19" s="29"/>
      <c r="L19" s="29"/>
      <c r="M19" s="40"/>
      <c r="N19" s="41"/>
      <c r="O19" s="41"/>
      <c r="P19" s="41">
        <f t="shared" si="0"/>
        <v>0</v>
      </c>
      <c r="Q19" s="36"/>
    </row>
    <row r="20" spans="1:19" ht="116.25" customHeight="1" x14ac:dyDescent="0.3">
      <c r="A20" s="51" t="s">
        <v>161</v>
      </c>
      <c r="B20" s="52" t="s">
        <v>163</v>
      </c>
      <c r="C20" s="52" t="s">
        <v>110</v>
      </c>
      <c r="D20" s="23" t="s">
        <v>38</v>
      </c>
      <c r="E20" s="23" t="s">
        <v>95</v>
      </c>
      <c r="F20" s="54" t="s">
        <v>162</v>
      </c>
      <c r="G20" s="54" t="s">
        <v>39</v>
      </c>
      <c r="H20" s="55">
        <v>45526</v>
      </c>
      <c r="I20" s="53" t="s">
        <v>41</v>
      </c>
      <c r="J20" s="26" t="s">
        <v>40</v>
      </c>
      <c r="K20" s="27">
        <v>45505</v>
      </c>
      <c r="L20" s="27">
        <v>45565</v>
      </c>
      <c r="M20" s="17"/>
      <c r="N20" s="28">
        <v>4386.28</v>
      </c>
      <c r="O20" s="28"/>
      <c r="P20" s="28">
        <f t="shared" si="0"/>
        <v>4386.28</v>
      </c>
      <c r="Q20" s="36"/>
    </row>
    <row r="21" spans="1:19" ht="117" customHeight="1" x14ac:dyDescent="0.3">
      <c r="A21" s="51" t="s">
        <v>165</v>
      </c>
      <c r="B21" s="52" t="s">
        <v>166</v>
      </c>
      <c r="C21" s="52" t="s">
        <v>110</v>
      </c>
      <c r="D21" s="23" t="s">
        <v>38</v>
      </c>
      <c r="E21" s="23" t="s">
        <v>75</v>
      </c>
      <c r="F21" s="54" t="s">
        <v>329</v>
      </c>
      <c r="G21" s="54" t="s">
        <v>168</v>
      </c>
      <c r="H21" s="55">
        <v>45544</v>
      </c>
      <c r="I21" s="53" t="s">
        <v>77</v>
      </c>
      <c r="J21" s="26" t="s">
        <v>90</v>
      </c>
      <c r="K21" s="27">
        <v>45511</v>
      </c>
      <c r="L21" s="27">
        <v>45565</v>
      </c>
      <c r="M21" s="17"/>
      <c r="N21" s="28">
        <v>3180</v>
      </c>
      <c r="O21" s="28"/>
      <c r="P21" s="28">
        <f t="shared" si="0"/>
        <v>3180</v>
      </c>
      <c r="Q21" s="36"/>
    </row>
    <row r="22" spans="1:19" ht="96" customHeight="1" x14ac:dyDescent="0.3">
      <c r="A22" s="51" t="s">
        <v>175</v>
      </c>
      <c r="B22" s="52" t="s">
        <v>169</v>
      </c>
      <c r="C22" s="52" t="s">
        <v>110</v>
      </c>
      <c r="D22" s="23" t="s">
        <v>38</v>
      </c>
      <c r="E22" s="23" t="s">
        <v>170</v>
      </c>
      <c r="F22" s="54" t="s">
        <v>171</v>
      </c>
      <c r="G22" s="54" t="s">
        <v>172</v>
      </c>
      <c r="H22" s="55">
        <v>45551</v>
      </c>
      <c r="I22" s="53" t="s">
        <v>174</v>
      </c>
      <c r="J22" s="26" t="s">
        <v>173</v>
      </c>
      <c r="K22" s="27">
        <v>45516</v>
      </c>
      <c r="L22" s="27">
        <v>45565</v>
      </c>
      <c r="M22" s="17" t="s">
        <v>285</v>
      </c>
      <c r="N22" s="28">
        <v>65072</v>
      </c>
      <c r="O22" s="28">
        <v>65072</v>
      </c>
      <c r="P22" s="28">
        <f>N22-O22</f>
        <v>0</v>
      </c>
      <c r="Q22" s="36"/>
    </row>
    <row r="23" spans="1:19" ht="96" customHeight="1" x14ac:dyDescent="0.3">
      <c r="A23" s="51" t="s">
        <v>177</v>
      </c>
      <c r="B23" s="52" t="s">
        <v>176</v>
      </c>
      <c r="C23" s="52" t="s">
        <v>110</v>
      </c>
      <c r="D23" s="23" t="s">
        <v>38</v>
      </c>
      <c r="E23" s="23" t="s">
        <v>178</v>
      </c>
      <c r="F23" s="54" t="s">
        <v>179</v>
      </c>
      <c r="G23" s="54" t="s">
        <v>180</v>
      </c>
      <c r="H23" s="55">
        <v>45551</v>
      </c>
      <c r="I23" s="53" t="s">
        <v>182</v>
      </c>
      <c r="J23" s="26" t="s">
        <v>181</v>
      </c>
      <c r="K23" s="27">
        <v>45517</v>
      </c>
      <c r="L23" s="27">
        <v>45565</v>
      </c>
      <c r="M23" s="17"/>
      <c r="N23" s="28">
        <v>4200</v>
      </c>
      <c r="O23" s="28"/>
      <c r="P23" s="28">
        <f t="shared" si="0"/>
        <v>4200</v>
      </c>
      <c r="Q23" s="36"/>
    </row>
    <row r="24" spans="1:19" ht="96" customHeight="1" x14ac:dyDescent="0.3">
      <c r="A24" s="83" t="s">
        <v>183</v>
      </c>
      <c r="B24" s="56" t="s">
        <v>184</v>
      </c>
      <c r="C24" s="56" t="s">
        <v>110</v>
      </c>
      <c r="D24" s="31" t="s">
        <v>185</v>
      </c>
      <c r="E24" s="31" t="s">
        <v>56</v>
      </c>
      <c r="F24" s="58" t="s">
        <v>186</v>
      </c>
      <c r="G24" s="58" t="s">
        <v>187</v>
      </c>
      <c r="H24" s="59">
        <v>45551</v>
      </c>
      <c r="I24" s="57" t="s">
        <v>53</v>
      </c>
      <c r="J24" s="32" t="s">
        <v>55</v>
      </c>
      <c r="K24" s="33">
        <v>45518</v>
      </c>
      <c r="L24" s="33">
        <v>45565</v>
      </c>
      <c r="M24" s="34"/>
      <c r="N24" s="35">
        <v>48150</v>
      </c>
      <c r="O24" s="35"/>
      <c r="P24" s="35">
        <f t="shared" si="0"/>
        <v>48150</v>
      </c>
      <c r="Q24" s="36"/>
    </row>
    <row r="25" spans="1:19" ht="146.25" customHeight="1" x14ac:dyDescent="0.3">
      <c r="A25" s="51" t="s">
        <v>183</v>
      </c>
      <c r="B25" s="52" t="s">
        <v>188</v>
      </c>
      <c r="C25" s="52" t="s">
        <v>193</v>
      </c>
      <c r="D25" s="23" t="s">
        <v>195</v>
      </c>
      <c r="E25" s="23" t="s">
        <v>194</v>
      </c>
      <c r="F25" s="54" t="s">
        <v>189</v>
      </c>
      <c r="G25" s="54" t="s">
        <v>190</v>
      </c>
      <c r="H25" s="55">
        <v>45535</v>
      </c>
      <c r="I25" s="53" t="s">
        <v>191</v>
      </c>
      <c r="J25" s="26" t="s">
        <v>192</v>
      </c>
      <c r="K25" s="27">
        <v>45518</v>
      </c>
      <c r="L25" s="27">
        <v>45565</v>
      </c>
      <c r="M25" s="17"/>
      <c r="N25" s="28">
        <v>21768.6</v>
      </c>
      <c r="O25" s="28"/>
      <c r="P25" s="28">
        <f t="shared" si="0"/>
        <v>21768.6</v>
      </c>
      <c r="Q25" s="36"/>
    </row>
    <row r="26" spans="1:19" ht="96" customHeight="1" x14ac:dyDescent="0.3">
      <c r="A26" s="51" t="s">
        <v>196</v>
      </c>
      <c r="B26" s="52" t="s">
        <v>197</v>
      </c>
      <c r="C26" s="52" t="s">
        <v>110</v>
      </c>
      <c r="D26" s="23" t="s">
        <v>38</v>
      </c>
      <c r="E26" s="23" t="s">
        <v>203</v>
      </c>
      <c r="F26" s="54" t="s">
        <v>199</v>
      </c>
      <c r="G26" s="54" t="s">
        <v>200</v>
      </c>
      <c r="H26" s="55">
        <v>45579</v>
      </c>
      <c r="I26" s="53" t="s">
        <v>202</v>
      </c>
      <c r="J26" s="26" t="s">
        <v>201</v>
      </c>
      <c r="K26" s="27">
        <v>45525</v>
      </c>
      <c r="L26" s="27">
        <v>45596</v>
      </c>
      <c r="M26" s="17"/>
      <c r="N26" s="28">
        <v>34337.5</v>
      </c>
      <c r="O26" s="28"/>
      <c r="P26" s="28">
        <f t="shared" si="0"/>
        <v>34337.5</v>
      </c>
      <c r="Q26" s="36"/>
    </row>
    <row r="27" spans="1:19" ht="90.75" customHeight="1" x14ac:dyDescent="0.3">
      <c r="A27" s="62" t="s">
        <v>196</v>
      </c>
      <c r="B27" s="68" t="s">
        <v>198</v>
      </c>
      <c r="C27" s="68" t="s">
        <v>110</v>
      </c>
      <c r="D27" s="44" t="s">
        <v>38</v>
      </c>
      <c r="E27" s="44" t="s">
        <v>204</v>
      </c>
      <c r="F27" s="43" t="s">
        <v>205</v>
      </c>
      <c r="G27" s="69" t="s">
        <v>84</v>
      </c>
      <c r="H27" s="70">
        <v>45551</v>
      </c>
      <c r="I27" s="71" t="s">
        <v>86</v>
      </c>
      <c r="J27" s="43" t="s">
        <v>85</v>
      </c>
      <c r="K27" s="30">
        <v>45525</v>
      </c>
      <c r="L27" s="30">
        <v>45595</v>
      </c>
      <c r="M27" s="45"/>
      <c r="N27" s="46">
        <v>3810</v>
      </c>
      <c r="O27" s="46"/>
      <c r="P27" s="46">
        <f t="shared" si="0"/>
        <v>3810</v>
      </c>
      <c r="Q27" s="42"/>
      <c r="R27" s="18"/>
      <c r="S27" s="18"/>
    </row>
    <row r="28" spans="1:19" ht="90.75" customHeight="1" x14ac:dyDescent="0.3">
      <c r="A28" s="62" t="s">
        <v>206</v>
      </c>
      <c r="B28" s="68" t="s">
        <v>207</v>
      </c>
      <c r="C28" s="68" t="s">
        <v>110</v>
      </c>
      <c r="D28" s="44" t="s">
        <v>38</v>
      </c>
      <c r="E28" s="44" t="s">
        <v>209</v>
      </c>
      <c r="F28" s="43" t="s">
        <v>210</v>
      </c>
      <c r="G28" s="69" t="s">
        <v>200</v>
      </c>
      <c r="H28" s="70">
        <v>45579</v>
      </c>
      <c r="I28" s="71" t="s">
        <v>202</v>
      </c>
      <c r="J28" s="43" t="s">
        <v>201</v>
      </c>
      <c r="K28" s="30">
        <v>45527</v>
      </c>
      <c r="L28" s="30">
        <v>45596</v>
      </c>
      <c r="M28" s="45"/>
      <c r="N28" s="46">
        <v>8853</v>
      </c>
      <c r="O28" s="46"/>
      <c r="P28" s="46">
        <f t="shared" si="0"/>
        <v>8853</v>
      </c>
      <c r="Q28" s="42"/>
      <c r="R28" s="18"/>
      <c r="S28" s="18"/>
    </row>
    <row r="29" spans="1:19" ht="90.75" customHeight="1" x14ac:dyDescent="0.3">
      <c r="A29" s="62" t="s">
        <v>206</v>
      </c>
      <c r="B29" s="68" t="s">
        <v>208</v>
      </c>
      <c r="C29" s="68" t="s">
        <v>110</v>
      </c>
      <c r="D29" s="44" t="s">
        <v>38</v>
      </c>
      <c r="E29" s="44" t="s">
        <v>211</v>
      </c>
      <c r="F29" s="43" t="s">
        <v>212</v>
      </c>
      <c r="G29" s="69" t="s">
        <v>200</v>
      </c>
      <c r="H29" s="70">
        <v>45579</v>
      </c>
      <c r="I29" s="71" t="s">
        <v>202</v>
      </c>
      <c r="J29" s="43" t="s">
        <v>201</v>
      </c>
      <c r="K29" s="30">
        <v>45527</v>
      </c>
      <c r="L29" s="30">
        <v>45596</v>
      </c>
      <c r="M29" s="45"/>
      <c r="N29" s="46">
        <v>9200</v>
      </c>
      <c r="O29" s="46"/>
      <c r="P29" s="46">
        <f t="shared" si="0"/>
        <v>9200</v>
      </c>
      <c r="Q29" s="42"/>
      <c r="R29" s="18"/>
      <c r="S29" s="18"/>
    </row>
    <row r="30" spans="1:19" ht="111" customHeight="1" x14ac:dyDescent="0.3">
      <c r="A30" s="62" t="s">
        <v>214</v>
      </c>
      <c r="B30" s="68" t="s">
        <v>213</v>
      </c>
      <c r="C30" s="44" t="s">
        <v>216</v>
      </c>
      <c r="D30" s="44" t="s">
        <v>38</v>
      </c>
      <c r="E30" s="44" t="s">
        <v>48</v>
      </c>
      <c r="F30" s="43" t="s">
        <v>49</v>
      </c>
      <c r="G30" s="43" t="s">
        <v>215</v>
      </c>
      <c r="H30" s="43" t="s">
        <v>217</v>
      </c>
      <c r="I30" s="44" t="s">
        <v>51</v>
      </c>
      <c r="J30" s="43" t="s">
        <v>50</v>
      </c>
      <c r="K30" s="30">
        <v>45530</v>
      </c>
      <c r="L30" s="30">
        <v>45565</v>
      </c>
      <c r="M30" s="45"/>
      <c r="N30" s="46">
        <v>1680</v>
      </c>
      <c r="O30" s="46"/>
      <c r="P30" s="46">
        <f t="shared" si="0"/>
        <v>1680</v>
      </c>
      <c r="Q30" s="42"/>
      <c r="R30" s="18"/>
      <c r="S30" s="18"/>
    </row>
    <row r="31" spans="1:19" ht="94.5" customHeight="1" x14ac:dyDescent="0.3">
      <c r="A31" s="78" t="s">
        <v>219</v>
      </c>
      <c r="B31" s="79" t="s">
        <v>218</v>
      </c>
      <c r="C31" s="79" t="s">
        <v>152</v>
      </c>
      <c r="D31" s="73" t="s">
        <v>52</v>
      </c>
      <c r="E31" s="73" t="s">
        <v>220</v>
      </c>
      <c r="F31" s="74" t="s">
        <v>221</v>
      </c>
      <c r="G31" s="80" t="s">
        <v>54</v>
      </c>
      <c r="H31" s="81">
        <v>45551</v>
      </c>
      <c r="I31" s="82" t="s">
        <v>53</v>
      </c>
      <c r="J31" s="74" t="s">
        <v>55</v>
      </c>
      <c r="K31" s="75">
        <v>45531</v>
      </c>
      <c r="L31" s="75">
        <v>45565</v>
      </c>
      <c r="M31" s="76"/>
      <c r="N31" s="77">
        <v>399500</v>
      </c>
      <c r="O31" s="77"/>
      <c r="P31" s="77">
        <f t="shared" si="0"/>
        <v>399500</v>
      </c>
      <c r="Q31" s="42"/>
      <c r="R31" s="18"/>
      <c r="S31" s="18"/>
    </row>
    <row r="32" spans="1:19" ht="194.25" customHeight="1" x14ac:dyDescent="0.3">
      <c r="A32" s="78" t="s">
        <v>222</v>
      </c>
      <c r="B32" s="79" t="s">
        <v>226</v>
      </c>
      <c r="C32" s="79" t="s">
        <v>227</v>
      </c>
      <c r="D32" s="73" t="s">
        <v>52</v>
      </c>
      <c r="E32" s="73" t="s">
        <v>102</v>
      </c>
      <c r="F32" s="74" t="s">
        <v>228</v>
      </c>
      <c r="G32" s="74" t="s">
        <v>225</v>
      </c>
      <c r="H32" s="75">
        <v>45580</v>
      </c>
      <c r="I32" s="73" t="s">
        <v>224</v>
      </c>
      <c r="J32" s="74" t="s">
        <v>223</v>
      </c>
      <c r="K32" s="75">
        <v>45533</v>
      </c>
      <c r="L32" s="75">
        <v>45626</v>
      </c>
      <c r="M32" s="76"/>
      <c r="N32" s="77">
        <v>34800</v>
      </c>
      <c r="O32" s="77"/>
      <c r="P32" s="77">
        <f t="shared" si="0"/>
        <v>34800</v>
      </c>
      <c r="Q32" s="42"/>
      <c r="R32" s="18"/>
      <c r="S32" s="18"/>
    </row>
    <row r="33" spans="1:19" ht="113.25" customHeight="1" x14ac:dyDescent="0.3">
      <c r="A33" s="62" t="s">
        <v>232</v>
      </c>
      <c r="B33" s="68" t="s">
        <v>231</v>
      </c>
      <c r="C33" s="68" t="s">
        <v>110</v>
      </c>
      <c r="D33" s="44" t="s">
        <v>38</v>
      </c>
      <c r="E33" s="44" t="s">
        <v>234</v>
      </c>
      <c r="F33" s="43" t="s">
        <v>233</v>
      </c>
      <c r="G33" s="43" t="s">
        <v>200</v>
      </c>
      <c r="H33" s="30">
        <v>45551</v>
      </c>
      <c r="I33" s="44" t="s">
        <v>202</v>
      </c>
      <c r="J33" s="43" t="s">
        <v>201</v>
      </c>
      <c r="K33" s="30">
        <v>45534</v>
      </c>
      <c r="L33" s="30">
        <v>45565</v>
      </c>
      <c r="M33" s="45"/>
      <c r="N33" s="46">
        <v>64595</v>
      </c>
      <c r="O33" s="46"/>
      <c r="P33" s="46">
        <f t="shared" si="0"/>
        <v>64595</v>
      </c>
      <c r="Q33" s="42"/>
      <c r="R33" s="18"/>
      <c r="S33" s="18"/>
    </row>
    <row r="34" spans="1:19" ht="131.25" customHeight="1" x14ac:dyDescent="0.3">
      <c r="A34" s="62" t="s">
        <v>232</v>
      </c>
      <c r="B34" s="68" t="s">
        <v>235</v>
      </c>
      <c r="C34" s="68" t="s">
        <v>111</v>
      </c>
      <c r="D34" s="44" t="s">
        <v>38</v>
      </c>
      <c r="E34" s="44" t="s">
        <v>83</v>
      </c>
      <c r="F34" s="43" t="s">
        <v>236</v>
      </c>
      <c r="G34" s="43" t="s">
        <v>82</v>
      </c>
      <c r="H34" s="30">
        <v>45579</v>
      </c>
      <c r="I34" s="44" t="s">
        <v>81</v>
      </c>
      <c r="J34" s="43" t="s">
        <v>80</v>
      </c>
      <c r="K34" s="30">
        <v>45534</v>
      </c>
      <c r="L34" s="30">
        <v>45596</v>
      </c>
      <c r="M34" s="45"/>
      <c r="N34" s="46">
        <v>21950</v>
      </c>
      <c r="O34" s="46"/>
      <c r="P34" s="46">
        <f t="shared" si="0"/>
        <v>21950</v>
      </c>
      <c r="Q34" s="42"/>
      <c r="R34" s="18"/>
      <c r="S34" s="18"/>
    </row>
    <row r="35" spans="1:19" ht="99.75" customHeight="1" x14ac:dyDescent="0.3">
      <c r="A35" s="62" t="s">
        <v>232</v>
      </c>
      <c r="B35" s="68" t="s">
        <v>237</v>
      </c>
      <c r="C35" s="68" t="s">
        <v>111</v>
      </c>
      <c r="D35" s="44" t="s">
        <v>38</v>
      </c>
      <c r="E35" s="44" t="s">
        <v>68</v>
      </c>
      <c r="F35" s="43" t="s">
        <v>238</v>
      </c>
      <c r="G35" s="43" t="s">
        <v>82</v>
      </c>
      <c r="H35" s="30">
        <v>45579</v>
      </c>
      <c r="I35" s="44" t="s">
        <v>81</v>
      </c>
      <c r="J35" s="43" t="s">
        <v>80</v>
      </c>
      <c r="K35" s="30">
        <v>45534</v>
      </c>
      <c r="L35" s="30">
        <v>45596</v>
      </c>
      <c r="M35" s="45"/>
      <c r="N35" s="46">
        <v>24306.25</v>
      </c>
      <c r="O35" s="46"/>
      <c r="P35" s="46">
        <f t="shared" si="0"/>
        <v>24306.25</v>
      </c>
      <c r="Q35" s="42"/>
      <c r="R35" s="18"/>
      <c r="S35" s="18"/>
    </row>
    <row r="36" spans="1:19" ht="100.5" customHeight="1" x14ac:dyDescent="0.3">
      <c r="A36" s="44" t="s">
        <v>232</v>
      </c>
      <c r="B36" s="44" t="s">
        <v>239</v>
      </c>
      <c r="C36" s="44" t="s">
        <v>111</v>
      </c>
      <c r="D36" s="44" t="s">
        <v>38</v>
      </c>
      <c r="E36" s="44" t="s">
        <v>83</v>
      </c>
      <c r="F36" s="43" t="s">
        <v>240</v>
      </c>
      <c r="G36" s="43" t="s">
        <v>241</v>
      </c>
      <c r="H36" s="30">
        <v>45586</v>
      </c>
      <c r="I36" s="44" t="s">
        <v>62</v>
      </c>
      <c r="J36" s="43" t="s">
        <v>67</v>
      </c>
      <c r="K36" s="30">
        <v>45534</v>
      </c>
      <c r="L36" s="30">
        <v>45596</v>
      </c>
      <c r="M36" s="45"/>
      <c r="N36" s="46">
        <v>8501.06</v>
      </c>
      <c r="O36" s="46"/>
      <c r="P36" s="46">
        <f t="shared" si="0"/>
        <v>8501.06</v>
      </c>
      <c r="Q36" s="42"/>
      <c r="R36" s="18"/>
      <c r="S36" s="18"/>
    </row>
    <row r="37" spans="1:19" ht="66.75" customHeight="1" x14ac:dyDescent="0.3">
      <c r="A37" s="48"/>
      <c r="B37" s="48"/>
      <c r="C37" s="48"/>
      <c r="D37" s="92" t="s">
        <v>243</v>
      </c>
      <c r="E37" s="93"/>
      <c r="F37" s="94"/>
      <c r="G37" s="47"/>
      <c r="H37" s="39"/>
      <c r="I37" s="48"/>
      <c r="J37" s="47"/>
      <c r="K37" s="39"/>
      <c r="L37" s="39"/>
      <c r="M37" s="49"/>
      <c r="N37" s="50"/>
      <c r="O37" s="50"/>
      <c r="P37" s="50"/>
      <c r="Q37" s="42"/>
      <c r="R37" s="18"/>
      <c r="S37" s="18"/>
    </row>
    <row r="38" spans="1:19" ht="109.5" customHeight="1" x14ac:dyDescent="0.3">
      <c r="A38" s="73" t="s">
        <v>244</v>
      </c>
      <c r="B38" s="73" t="s">
        <v>242</v>
      </c>
      <c r="C38" s="73" t="s">
        <v>245</v>
      </c>
      <c r="D38" s="73" t="s">
        <v>52</v>
      </c>
      <c r="E38" s="73" t="s">
        <v>102</v>
      </c>
      <c r="F38" s="74" t="s">
        <v>247</v>
      </c>
      <c r="G38" s="74" t="s">
        <v>106</v>
      </c>
      <c r="H38" s="75">
        <v>45646</v>
      </c>
      <c r="I38" s="73" t="s">
        <v>108</v>
      </c>
      <c r="J38" s="74" t="s">
        <v>107</v>
      </c>
      <c r="K38" s="75">
        <v>45538</v>
      </c>
      <c r="L38" s="75">
        <v>45657</v>
      </c>
      <c r="M38" s="76"/>
      <c r="N38" s="77">
        <v>14900</v>
      </c>
      <c r="O38" s="77"/>
      <c r="P38" s="77">
        <f t="shared" si="0"/>
        <v>14900</v>
      </c>
      <c r="Q38" s="42"/>
      <c r="R38" s="18"/>
      <c r="S38" s="18"/>
    </row>
    <row r="39" spans="1:19" ht="85.5" customHeight="1" x14ac:dyDescent="0.3">
      <c r="A39" s="31" t="s">
        <v>244</v>
      </c>
      <c r="B39" s="31" t="s">
        <v>246</v>
      </c>
      <c r="C39" s="31" t="s">
        <v>245</v>
      </c>
      <c r="D39" s="31" t="s">
        <v>52</v>
      </c>
      <c r="E39" s="31" t="s">
        <v>102</v>
      </c>
      <c r="F39" s="32" t="s">
        <v>248</v>
      </c>
      <c r="G39" s="32" t="s">
        <v>106</v>
      </c>
      <c r="H39" s="33">
        <v>45646</v>
      </c>
      <c r="I39" s="31" t="s">
        <v>108</v>
      </c>
      <c r="J39" s="32" t="s">
        <v>107</v>
      </c>
      <c r="K39" s="33">
        <v>45538</v>
      </c>
      <c r="L39" s="33">
        <v>45657</v>
      </c>
      <c r="M39" s="34"/>
      <c r="N39" s="35">
        <v>2900</v>
      </c>
      <c r="O39" s="35"/>
      <c r="P39" s="35">
        <f t="shared" si="0"/>
        <v>2900</v>
      </c>
      <c r="Q39" s="36"/>
    </row>
    <row r="40" spans="1:19" ht="101.25" customHeight="1" x14ac:dyDescent="0.3">
      <c r="A40" s="23" t="s">
        <v>250</v>
      </c>
      <c r="B40" s="23" t="s">
        <v>249</v>
      </c>
      <c r="C40" s="23" t="s">
        <v>110</v>
      </c>
      <c r="D40" s="23" t="s">
        <v>38</v>
      </c>
      <c r="E40" s="23" t="s">
        <v>69</v>
      </c>
      <c r="F40" s="26" t="s">
        <v>251</v>
      </c>
      <c r="G40" s="26" t="s">
        <v>252</v>
      </c>
      <c r="H40" s="27">
        <v>45579</v>
      </c>
      <c r="I40" s="23" t="s">
        <v>254</v>
      </c>
      <c r="J40" s="26" t="s">
        <v>253</v>
      </c>
      <c r="K40" s="27">
        <v>45541</v>
      </c>
      <c r="L40" s="27">
        <v>45595</v>
      </c>
      <c r="M40" s="17"/>
      <c r="N40" s="28">
        <v>50300</v>
      </c>
      <c r="O40" s="28"/>
      <c r="P40" s="28"/>
      <c r="Q40" s="36"/>
    </row>
    <row r="41" spans="1:19" ht="96" customHeight="1" x14ac:dyDescent="0.3">
      <c r="A41" s="23" t="s">
        <v>250</v>
      </c>
      <c r="B41" s="23" t="s">
        <v>255</v>
      </c>
      <c r="C41" s="23" t="s">
        <v>110</v>
      </c>
      <c r="D41" s="23" t="s">
        <v>38</v>
      </c>
      <c r="E41" s="23" t="s">
        <v>58</v>
      </c>
      <c r="F41" s="26" t="s">
        <v>57</v>
      </c>
      <c r="G41" s="26" t="s">
        <v>256</v>
      </c>
      <c r="H41" s="27">
        <v>45579</v>
      </c>
      <c r="I41" s="23" t="s">
        <v>59</v>
      </c>
      <c r="J41" s="26" t="s">
        <v>257</v>
      </c>
      <c r="K41" s="27">
        <v>45541</v>
      </c>
      <c r="L41" s="27">
        <v>45596</v>
      </c>
      <c r="M41" s="17"/>
      <c r="N41" s="28">
        <v>5315.76</v>
      </c>
      <c r="O41" s="28"/>
      <c r="P41" s="28"/>
      <c r="Q41" s="36"/>
    </row>
    <row r="42" spans="1:19" ht="102" customHeight="1" x14ac:dyDescent="0.3">
      <c r="A42" s="23" t="s">
        <v>250</v>
      </c>
      <c r="B42" s="23" t="s">
        <v>258</v>
      </c>
      <c r="C42" s="23" t="s">
        <v>110</v>
      </c>
      <c r="D42" s="23" t="s">
        <v>38</v>
      </c>
      <c r="E42" s="23" t="s">
        <v>66</v>
      </c>
      <c r="F42" s="26" t="s">
        <v>260</v>
      </c>
      <c r="G42" s="26" t="s">
        <v>261</v>
      </c>
      <c r="H42" s="27">
        <v>45657</v>
      </c>
      <c r="I42" s="23" t="s">
        <v>263</v>
      </c>
      <c r="J42" s="26" t="s">
        <v>262</v>
      </c>
      <c r="K42" s="27">
        <v>45541</v>
      </c>
      <c r="L42" s="27">
        <v>45657</v>
      </c>
      <c r="M42" s="17"/>
      <c r="N42" s="28" t="s">
        <v>259</v>
      </c>
      <c r="O42" s="28"/>
      <c r="P42" s="28"/>
      <c r="Q42" s="36"/>
    </row>
    <row r="43" spans="1:19" ht="102" customHeight="1" x14ac:dyDescent="0.3">
      <c r="A43" s="23" t="s">
        <v>265</v>
      </c>
      <c r="B43" s="23" t="s">
        <v>264</v>
      </c>
      <c r="C43" s="23" t="s">
        <v>110</v>
      </c>
      <c r="D43" s="23" t="s">
        <v>38</v>
      </c>
      <c r="E43" s="23" t="s">
        <v>87</v>
      </c>
      <c r="F43" s="26" t="s">
        <v>266</v>
      </c>
      <c r="G43" s="26" t="s">
        <v>267</v>
      </c>
      <c r="H43" s="27">
        <v>45657</v>
      </c>
      <c r="I43" s="23" t="s">
        <v>269</v>
      </c>
      <c r="J43" s="26" t="s">
        <v>268</v>
      </c>
      <c r="K43" s="27">
        <v>45544</v>
      </c>
      <c r="L43" s="27">
        <v>45657</v>
      </c>
      <c r="M43" s="17"/>
      <c r="N43" s="28">
        <v>1000</v>
      </c>
      <c r="O43" s="28"/>
      <c r="P43" s="28"/>
      <c r="Q43" s="36"/>
    </row>
    <row r="44" spans="1:19" ht="102" customHeight="1" x14ac:dyDescent="0.3">
      <c r="A44" s="23" t="s">
        <v>270</v>
      </c>
      <c r="B44" s="23" t="s">
        <v>271</v>
      </c>
      <c r="C44" s="23" t="s">
        <v>110</v>
      </c>
      <c r="D44" s="23" t="s">
        <v>38</v>
      </c>
      <c r="E44" s="23" t="s">
        <v>276</v>
      </c>
      <c r="F44" s="26" t="s">
        <v>277</v>
      </c>
      <c r="G44" s="26" t="s">
        <v>84</v>
      </c>
      <c r="H44" s="27">
        <v>45586</v>
      </c>
      <c r="I44" s="23" t="s">
        <v>86</v>
      </c>
      <c r="J44" s="26" t="s">
        <v>85</v>
      </c>
      <c r="K44" s="27">
        <v>45546</v>
      </c>
      <c r="L44" s="27">
        <v>45626</v>
      </c>
      <c r="M44" s="17"/>
      <c r="N44" s="28">
        <v>970</v>
      </c>
      <c r="O44" s="28"/>
      <c r="P44" s="28"/>
      <c r="Q44" s="36"/>
    </row>
    <row r="45" spans="1:19" ht="102" customHeight="1" x14ac:dyDescent="0.3">
      <c r="A45" s="23" t="s">
        <v>279</v>
      </c>
      <c r="B45" s="23" t="s">
        <v>278</v>
      </c>
      <c r="C45" s="23" t="s">
        <v>110</v>
      </c>
      <c r="D45" s="23" t="s">
        <v>38</v>
      </c>
      <c r="E45" s="23" t="s">
        <v>280</v>
      </c>
      <c r="F45" s="26" t="s">
        <v>281</v>
      </c>
      <c r="G45" s="26" t="s">
        <v>73</v>
      </c>
      <c r="H45" s="27">
        <v>45586</v>
      </c>
      <c r="I45" s="23" t="s">
        <v>72</v>
      </c>
      <c r="J45" s="26" t="s">
        <v>78</v>
      </c>
      <c r="K45" s="27">
        <v>45547</v>
      </c>
      <c r="L45" s="27">
        <v>45596</v>
      </c>
      <c r="M45" s="17"/>
      <c r="N45" s="28">
        <v>4433</v>
      </c>
      <c r="O45" s="28"/>
      <c r="P45" s="28"/>
      <c r="Q45" s="36"/>
    </row>
    <row r="46" spans="1:19" ht="102" customHeight="1" x14ac:dyDescent="0.3">
      <c r="A46" s="44" t="s">
        <v>279</v>
      </c>
      <c r="B46" s="44" t="s">
        <v>282</v>
      </c>
      <c r="C46" s="44" t="s">
        <v>110</v>
      </c>
      <c r="D46" s="44" t="s">
        <v>38</v>
      </c>
      <c r="E46" s="44" t="s">
        <v>159</v>
      </c>
      <c r="F46" s="43" t="s">
        <v>272</v>
      </c>
      <c r="G46" s="43" t="s">
        <v>273</v>
      </c>
      <c r="H46" s="30">
        <v>45566</v>
      </c>
      <c r="I46" s="44" t="s">
        <v>274</v>
      </c>
      <c r="J46" s="43" t="s">
        <v>275</v>
      </c>
      <c r="K46" s="30">
        <v>45547</v>
      </c>
      <c r="L46" s="30">
        <v>45596</v>
      </c>
      <c r="M46" s="45"/>
      <c r="N46" s="46">
        <v>10888.39</v>
      </c>
      <c r="O46" s="46"/>
      <c r="P46" s="72"/>
      <c r="Q46" s="36"/>
    </row>
    <row r="47" spans="1:19" ht="102" customHeight="1" x14ac:dyDescent="0.3">
      <c r="A47" s="23" t="s">
        <v>279</v>
      </c>
      <c r="B47" s="23" t="s">
        <v>283</v>
      </c>
      <c r="C47" s="23" t="s">
        <v>110</v>
      </c>
      <c r="D47" s="23" t="s">
        <v>38</v>
      </c>
      <c r="E47" s="23" t="s">
        <v>284</v>
      </c>
      <c r="F47" s="26" t="s">
        <v>291</v>
      </c>
      <c r="G47" s="26" t="s">
        <v>104</v>
      </c>
      <c r="H47" s="27">
        <v>45579</v>
      </c>
      <c r="I47" s="23" t="s">
        <v>105</v>
      </c>
      <c r="J47" s="26" t="s">
        <v>90</v>
      </c>
      <c r="K47" s="27">
        <v>45547</v>
      </c>
      <c r="L47" s="27">
        <v>45596</v>
      </c>
      <c r="M47" s="17"/>
      <c r="N47" s="28">
        <v>8578</v>
      </c>
      <c r="O47" s="28"/>
      <c r="P47" s="28"/>
      <c r="Q47" s="36"/>
    </row>
    <row r="48" spans="1:19" ht="148.5" customHeight="1" x14ac:dyDescent="0.3">
      <c r="A48" s="23" t="s">
        <v>286</v>
      </c>
      <c r="B48" s="23" t="s">
        <v>287</v>
      </c>
      <c r="C48" s="23" t="s">
        <v>110</v>
      </c>
      <c r="D48" s="23" t="s">
        <v>38</v>
      </c>
      <c r="E48" s="23" t="s">
        <v>288</v>
      </c>
      <c r="F48" s="26" t="s">
        <v>289</v>
      </c>
      <c r="G48" s="26" t="s">
        <v>84</v>
      </c>
      <c r="H48" s="27">
        <v>45586</v>
      </c>
      <c r="I48" s="23" t="s">
        <v>86</v>
      </c>
      <c r="J48" s="26" t="s">
        <v>85</v>
      </c>
      <c r="K48" s="27">
        <v>45553</v>
      </c>
      <c r="L48" s="27">
        <v>45626</v>
      </c>
      <c r="M48" s="17"/>
      <c r="N48" s="28">
        <v>5211.5</v>
      </c>
      <c r="O48" s="28"/>
      <c r="P48" s="28"/>
      <c r="Q48" s="36"/>
    </row>
    <row r="49" spans="1:17" ht="156" customHeight="1" x14ac:dyDescent="0.3">
      <c r="A49" s="23" t="s">
        <v>286</v>
      </c>
      <c r="B49" s="23" t="s">
        <v>290</v>
      </c>
      <c r="C49" s="23" t="s">
        <v>193</v>
      </c>
      <c r="D49" s="23" t="s">
        <v>38</v>
      </c>
      <c r="E49" s="23" t="s">
        <v>194</v>
      </c>
      <c r="F49" s="54" t="s">
        <v>189</v>
      </c>
      <c r="G49" s="54" t="s">
        <v>190</v>
      </c>
      <c r="H49" s="55">
        <v>45579</v>
      </c>
      <c r="I49" s="53" t="s">
        <v>191</v>
      </c>
      <c r="J49" s="26" t="s">
        <v>192</v>
      </c>
      <c r="K49" s="27">
        <v>45553</v>
      </c>
      <c r="L49" s="27">
        <v>45596</v>
      </c>
      <c r="M49" s="17"/>
      <c r="N49" s="28">
        <v>31927.279999999999</v>
      </c>
      <c r="O49" s="28"/>
      <c r="P49" s="28"/>
      <c r="Q49" s="36"/>
    </row>
    <row r="50" spans="1:17" ht="105.75" customHeight="1" x14ac:dyDescent="0.3">
      <c r="A50" s="23" t="s">
        <v>292</v>
      </c>
      <c r="B50" s="23" t="s">
        <v>293</v>
      </c>
      <c r="C50" s="23" t="s">
        <v>110</v>
      </c>
      <c r="D50" s="23" t="s">
        <v>38</v>
      </c>
      <c r="E50" s="23" t="s">
        <v>74</v>
      </c>
      <c r="F50" s="26" t="s">
        <v>294</v>
      </c>
      <c r="G50" s="26" t="s">
        <v>71</v>
      </c>
      <c r="H50" s="27">
        <v>45583</v>
      </c>
      <c r="I50" s="23" t="s">
        <v>72</v>
      </c>
      <c r="J50" s="26" t="s">
        <v>78</v>
      </c>
      <c r="K50" s="27">
        <v>45558</v>
      </c>
      <c r="L50" s="27">
        <v>45626</v>
      </c>
      <c r="M50" s="17"/>
      <c r="N50" s="28">
        <v>25400</v>
      </c>
      <c r="O50" s="28"/>
      <c r="P50" s="28"/>
      <c r="Q50" s="36"/>
    </row>
    <row r="51" spans="1:17" ht="91.5" customHeight="1" x14ac:dyDescent="0.3">
      <c r="A51" s="23" t="s">
        <v>292</v>
      </c>
      <c r="B51" s="23" t="s">
        <v>295</v>
      </c>
      <c r="C51" s="23" t="s">
        <v>110</v>
      </c>
      <c r="D51" s="23" t="s">
        <v>38</v>
      </c>
      <c r="E51" s="23" t="s">
        <v>88</v>
      </c>
      <c r="F51" s="26" t="s">
        <v>296</v>
      </c>
      <c r="G51" s="26" t="s">
        <v>71</v>
      </c>
      <c r="H51" s="27">
        <v>45583</v>
      </c>
      <c r="I51" s="23" t="s">
        <v>72</v>
      </c>
      <c r="J51" s="26" t="s">
        <v>78</v>
      </c>
      <c r="K51" s="27">
        <v>45558</v>
      </c>
      <c r="L51" s="27">
        <v>45626</v>
      </c>
      <c r="M51" s="17"/>
      <c r="N51" s="28">
        <v>39998</v>
      </c>
      <c r="O51" s="28"/>
      <c r="P51" s="28"/>
      <c r="Q51" s="36"/>
    </row>
    <row r="52" spans="1:17" ht="105" customHeight="1" x14ac:dyDescent="0.3">
      <c r="A52" s="23" t="s">
        <v>297</v>
      </c>
      <c r="B52" s="23" t="s">
        <v>298</v>
      </c>
      <c r="C52" s="23" t="s">
        <v>110</v>
      </c>
      <c r="D52" s="23" t="s">
        <v>38</v>
      </c>
      <c r="E52" s="23" t="s">
        <v>299</v>
      </c>
      <c r="F52" s="26" t="s">
        <v>300</v>
      </c>
      <c r="G52" s="26" t="s">
        <v>76</v>
      </c>
      <c r="H52" s="27">
        <v>45586</v>
      </c>
      <c r="I52" s="23" t="s">
        <v>77</v>
      </c>
      <c r="J52" s="26" t="s">
        <v>90</v>
      </c>
      <c r="K52" s="27">
        <v>45559</v>
      </c>
      <c r="L52" s="27">
        <v>45596</v>
      </c>
      <c r="M52" s="17"/>
      <c r="N52" s="28">
        <v>2900</v>
      </c>
      <c r="O52" s="28"/>
      <c r="P52" s="28"/>
      <c r="Q52" s="36"/>
    </row>
    <row r="53" spans="1:17" ht="101.25" customHeight="1" x14ac:dyDescent="0.3">
      <c r="A53" s="23" t="s">
        <v>297</v>
      </c>
      <c r="B53" s="23" t="s">
        <v>301</v>
      </c>
      <c r="C53" s="23" t="s">
        <v>110</v>
      </c>
      <c r="D53" s="23" t="s">
        <v>38</v>
      </c>
      <c r="E53" s="23" t="s">
        <v>302</v>
      </c>
      <c r="F53" s="26" t="s">
        <v>303</v>
      </c>
      <c r="G53" s="26" t="s">
        <v>84</v>
      </c>
      <c r="H53" s="27">
        <v>45593</v>
      </c>
      <c r="I53" s="23" t="s">
        <v>86</v>
      </c>
      <c r="J53" s="26" t="s">
        <v>85</v>
      </c>
      <c r="K53" s="27">
        <v>45559</v>
      </c>
      <c r="L53" s="27">
        <v>45626</v>
      </c>
      <c r="M53" s="17"/>
      <c r="N53" s="28">
        <v>1776</v>
      </c>
      <c r="O53" s="28"/>
      <c r="P53" s="28"/>
      <c r="Q53" s="36"/>
    </row>
    <row r="54" spans="1:17" ht="99" customHeight="1" x14ac:dyDescent="0.3">
      <c r="A54" s="23" t="s">
        <v>304</v>
      </c>
      <c r="B54" s="23" t="s">
        <v>306</v>
      </c>
      <c r="C54" s="23" t="s">
        <v>110</v>
      </c>
      <c r="D54" s="23" t="s">
        <v>38</v>
      </c>
      <c r="E54" s="23" t="s">
        <v>68</v>
      </c>
      <c r="F54" s="26" t="s">
        <v>305</v>
      </c>
      <c r="G54" s="26" t="s">
        <v>63</v>
      </c>
      <c r="H54" s="27">
        <v>45657</v>
      </c>
      <c r="I54" s="23" t="s">
        <v>64</v>
      </c>
      <c r="J54" s="26" t="s">
        <v>65</v>
      </c>
      <c r="K54" s="27">
        <v>45560</v>
      </c>
      <c r="L54" s="27">
        <v>45657</v>
      </c>
      <c r="M54" s="17"/>
      <c r="N54" s="28">
        <v>6372.05</v>
      </c>
      <c r="O54" s="28"/>
      <c r="P54" s="28"/>
      <c r="Q54" s="36"/>
    </row>
    <row r="55" spans="1:17" ht="105.75" customHeight="1" x14ac:dyDescent="0.3">
      <c r="A55" s="23" t="s">
        <v>304</v>
      </c>
      <c r="B55" s="23" t="s">
        <v>307</v>
      </c>
      <c r="C55" s="23" t="s">
        <v>110</v>
      </c>
      <c r="D55" s="23" t="s">
        <v>38</v>
      </c>
      <c r="E55" s="23" t="s">
        <v>308</v>
      </c>
      <c r="F55" s="26" t="s">
        <v>309</v>
      </c>
      <c r="G55" s="26" t="s">
        <v>310</v>
      </c>
      <c r="H55" s="26" t="s">
        <v>311</v>
      </c>
      <c r="I55" s="23" t="s">
        <v>313</v>
      </c>
      <c r="J55" s="26" t="s">
        <v>312</v>
      </c>
      <c r="K55" s="27">
        <v>45560</v>
      </c>
      <c r="L55" s="27">
        <v>45596</v>
      </c>
      <c r="M55" s="17"/>
      <c r="N55" s="28">
        <v>5820</v>
      </c>
      <c r="O55" s="28"/>
      <c r="P55" s="28"/>
      <c r="Q55" s="36"/>
    </row>
    <row r="56" spans="1:17" ht="91.5" customHeight="1" x14ac:dyDescent="0.3">
      <c r="A56" s="23" t="s">
        <v>314</v>
      </c>
      <c r="B56" s="23" t="s">
        <v>317</v>
      </c>
      <c r="C56" s="23" t="s">
        <v>245</v>
      </c>
      <c r="D56" s="23" t="s">
        <v>38</v>
      </c>
      <c r="E56" s="23" t="s">
        <v>96</v>
      </c>
      <c r="F56" s="26" t="s">
        <v>315</v>
      </c>
      <c r="G56" s="26" t="s">
        <v>316</v>
      </c>
      <c r="H56" s="27">
        <v>45597</v>
      </c>
      <c r="I56" s="23" t="s">
        <v>98</v>
      </c>
      <c r="J56" s="26" t="s">
        <v>97</v>
      </c>
      <c r="K56" s="27">
        <v>45561</v>
      </c>
      <c r="L56" s="27">
        <v>45626</v>
      </c>
      <c r="M56" s="17"/>
      <c r="N56" s="28">
        <v>26000</v>
      </c>
      <c r="O56" s="28"/>
      <c r="P56" s="28"/>
      <c r="Q56" s="36"/>
    </row>
    <row r="57" spans="1:17" ht="88.5" customHeight="1" x14ac:dyDescent="0.3">
      <c r="A57" s="31" t="s">
        <v>314</v>
      </c>
      <c r="B57" s="31" t="s">
        <v>318</v>
      </c>
      <c r="C57" s="31" t="s">
        <v>110</v>
      </c>
      <c r="D57" s="31" t="s">
        <v>52</v>
      </c>
      <c r="E57" s="31" t="s">
        <v>42</v>
      </c>
      <c r="F57" s="32" t="s">
        <v>43</v>
      </c>
      <c r="G57" s="32" t="s">
        <v>101</v>
      </c>
      <c r="H57" s="32" t="s">
        <v>319</v>
      </c>
      <c r="I57" s="31" t="s">
        <v>45</v>
      </c>
      <c r="J57" s="32" t="s">
        <v>44</v>
      </c>
      <c r="K57" s="33">
        <v>45561</v>
      </c>
      <c r="L57" s="33">
        <v>45657</v>
      </c>
      <c r="M57" s="34" t="s">
        <v>327</v>
      </c>
      <c r="N57" s="35">
        <v>21891.119999999999</v>
      </c>
      <c r="O57" s="35"/>
      <c r="P57" s="35"/>
      <c r="Q57" s="36"/>
    </row>
    <row r="58" spans="1:17" ht="153.75" customHeight="1" x14ac:dyDescent="0.3">
      <c r="A58" s="23" t="s">
        <v>326</v>
      </c>
      <c r="B58" s="23" t="s">
        <v>320</v>
      </c>
      <c r="C58" s="23" t="s">
        <v>110</v>
      </c>
      <c r="D58" s="23" t="s">
        <v>38</v>
      </c>
      <c r="E58" s="23" t="s">
        <v>321</v>
      </c>
      <c r="F58" s="26" t="s">
        <v>325</v>
      </c>
      <c r="G58" s="26" t="s">
        <v>322</v>
      </c>
      <c r="H58" s="27">
        <v>45586</v>
      </c>
      <c r="I58" s="23" t="s">
        <v>323</v>
      </c>
      <c r="J58" s="26" t="s">
        <v>324</v>
      </c>
      <c r="K58" s="27">
        <v>45565</v>
      </c>
      <c r="L58" s="27">
        <v>45626</v>
      </c>
      <c r="M58" s="17"/>
      <c r="N58" s="28">
        <v>12000</v>
      </c>
      <c r="O58" s="28"/>
      <c r="P58" s="28"/>
      <c r="Q58" s="36"/>
    </row>
  </sheetData>
  <autoFilter ref="A2:P58" xr:uid="{00000000-0009-0000-0000-000001000000}"/>
  <mergeCells count="18">
    <mergeCell ref="E19:F19"/>
    <mergeCell ref="D37:F37"/>
    <mergeCell ref="N1:N2"/>
    <mergeCell ref="P1:P2"/>
    <mergeCell ref="O1:O2"/>
    <mergeCell ref="E1:E2"/>
    <mergeCell ref="M1:M2"/>
    <mergeCell ref="J1:J2"/>
    <mergeCell ref="K1:L1"/>
    <mergeCell ref="I1:I2"/>
    <mergeCell ref="H1:H2"/>
    <mergeCell ref="F1:F2"/>
    <mergeCell ref="G1:G2"/>
    <mergeCell ref="A1:A2"/>
    <mergeCell ref="B1:B2"/>
    <mergeCell ref="D1:D2"/>
    <mergeCell ref="C1:C2"/>
    <mergeCell ref="E3:F3"/>
  </mergeCells>
  <conditionalFormatting sqref="K13:L13 K16:L31 L38:L58 K3:L8">
    <cfRule type="timePeriod" dxfId="35" priority="810" timePeriod="nextWeek">
      <formula>AND(ROUNDDOWN(K3,0)-TODAY()&gt;(7-WEEKDAY(TODAY())),ROUNDDOWN(K3,0)-TODAY()&lt;(15-WEEKDAY(TODAY())))</formula>
    </cfRule>
    <cfRule type="timePeriod" dxfId="34" priority="811" timePeriod="nextWeek">
      <formula>AND(ROUNDDOWN(K3,0)-TODAY()&gt;(7-WEEKDAY(TODAY())),ROUNDDOWN(K3,0)-TODAY()&lt;(15-WEEKDAY(TODAY())))</formula>
    </cfRule>
  </conditionalFormatting>
  <conditionalFormatting sqref="K13:L13 L1:L2 K16:L31 L38:L1048576 K3:L8">
    <cfRule type="timePeriod" dxfId="33" priority="806" timePeriod="nextWeek">
      <formula>AND(ROUNDDOWN(K1,0)-TODAY()&gt;(7-WEEKDAY(TODAY())),ROUNDDOWN(K1,0)-TODAY()&lt;(15-WEEKDAY(TODAY())))</formula>
    </cfRule>
    <cfRule type="timePeriod" dxfId="32" priority="807" timePeriod="nextWeek">
      <formula>AND(ROUNDDOWN(K1,0)-TODAY()&gt;(7-WEEKDAY(TODAY())),ROUNDDOWN(K1,0)-TODAY()&lt;(15-WEEKDAY(TODAY())))</formula>
    </cfRule>
  </conditionalFormatting>
  <conditionalFormatting sqref="L14">
    <cfRule type="timePeriod" dxfId="31" priority="315" timePeriod="nextWeek">
      <formula>AND(ROUNDDOWN(L14,0)-TODAY()&gt;(7-WEEKDAY(TODAY())),ROUNDDOWN(L14,0)-TODAY()&lt;(15-WEEKDAY(TODAY())))</formula>
    </cfRule>
    <cfRule type="timePeriod" dxfId="30" priority="316" timePeriod="nextWeek">
      <formula>AND(ROUNDDOWN(L14,0)-TODAY()&gt;(7-WEEKDAY(TODAY())),ROUNDDOWN(L14,0)-TODAY()&lt;(15-WEEKDAY(TODAY())))</formula>
    </cfRule>
  </conditionalFormatting>
  <conditionalFormatting sqref="L14">
    <cfRule type="timePeriod" dxfId="29" priority="313" timePeriod="nextWeek">
      <formula>AND(ROUNDDOWN(L14,0)-TODAY()&gt;(7-WEEKDAY(TODAY())),ROUNDDOWN(L14,0)-TODAY()&lt;(15-WEEKDAY(TODAY())))</formula>
    </cfRule>
    <cfRule type="timePeriod" dxfId="28" priority="314" timePeriod="nextWeek">
      <formula>AND(ROUNDDOWN(L14,0)-TODAY()&gt;(7-WEEKDAY(TODAY())),ROUNDDOWN(L14,0)-TODAY()&lt;(15-WEEKDAY(TODAY())))</formula>
    </cfRule>
  </conditionalFormatting>
  <conditionalFormatting sqref="K14">
    <cfRule type="timePeriod" dxfId="27" priority="311" timePeriod="nextWeek">
      <formula>AND(ROUNDDOWN(K14,0)-TODAY()&gt;(7-WEEKDAY(TODAY())),ROUNDDOWN(K14,0)-TODAY()&lt;(15-WEEKDAY(TODAY())))</formula>
    </cfRule>
    <cfRule type="timePeriod" dxfId="26" priority="312" timePeriod="nextWeek">
      <formula>AND(ROUNDDOWN(K14,0)-TODAY()&gt;(7-WEEKDAY(TODAY())),ROUNDDOWN(K14,0)-TODAY()&lt;(15-WEEKDAY(TODAY())))</formula>
    </cfRule>
  </conditionalFormatting>
  <conditionalFormatting sqref="K14">
    <cfRule type="timePeriod" dxfId="25" priority="309" timePeriod="nextWeek">
      <formula>AND(ROUNDDOWN(K14,0)-TODAY()&gt;(7-WEEKDAY(TODAY())),ROUNDDOWN(K14,0)-TODAY()&lt;(15-WEEKDAY(TODAY())))</formula>
    </cfRule>
    <cfRule type="timePeriod" dxfId="24" priority="310" timePeriod="nextWeek">
      <formula>AND(ROUNDDOWN(K14,0)-TODAY()&gt;(7-WEEKDAY(TODAY())),ROUNDDOWN(K14,0)-TODAY()&lt;(15-WEEKDAY(TODAY())))</formula>
    </cfRule>
  </conditionalFormatting>
  <conditionalFormatting sqref="L9:L11">
    <cfRule type="timePeriod" dxfId="23" priority="307" timePeriod="nextWeek">
      <formula>AND(ROUNDDOWN(L9,0)-TODAY()&gt;(7-WEEKDAY(TODAY())),ROUNDDOWN(L9,0)-TODAY()&lt;(15-WEEKDAY(TODAY())))</formula>
    </cfRule>
    <cfRule type="timePeriod" dxfId="22" priority="308" timePeriod="nextWeek">
      <formula>AND(ROUNDDOWN(L9,0)-TODAY()&gt;(7-WEEKDAY(TODAY())),ROUNDDOWN(L9,0)-TODAY()&lt;(15-WEEKDAY(TODAY())))</formula>
    </cfRule>
  </conditionalFormatting>
  <conditionalFormatting sqref="L9:L11">
    <cfRule type="timePeriod" dxfId="21" priority="305" timePeriod="nextWeek">
      <formula>AND(ROUNDDOWN(L9,0)-TODAY()&gt;(7-WEEKDAY(TODAY())),ROUNDDOWN(L9,0)-TODAY()&lt;(15-WEEKDAY(TODAY())))</formula>
    </cfRule>
    <cfRule type="timePeriod" dxfId="20" priority="306" timePeriod="nextWeek">
      <formula>AND(ROUNDDOWN(L9,0)-TODAY()&gt;(7-WEEKDAY(TODAY())),ROUNDDOWN(L9,0)-TODAY()&lt;(15-WEEKDAY(TODAY())))</formula>
    </cfRule>
  </conditionalFormatting>
  <conditionalFormatting sqref="L12">
    <cfRule type="timePeriod" dxfId="19" priority="303" timePeriod="nextWeek">
      <formula>AND(ROUNDDOWN(L12,0)-TODAY()&gt;(7-WEEKDAY(TODAY())),ROUNDDOWN(L12,0)-TODAY()&lt;(15-WEEKDAY(TODAY())))</formula>
    </cfRule>
    <cfRule type="timePeriod" dxfId="18" priority="304" timePeriod="nextWeek">
      <formula>AND(ROUNDDOWN(L12,0)-TODAY()&gt;(7-WEEKDAY(TODAY())),ROUNDDOWN(L12,0)-TODAY()&lt;(15-WEEKDAY(TODAY())))</formula>
    </cfRule>
  </conditionalFormatting>
  <conditionalFormatting sqref="L12">
    <cfRule type="timePeriod" dxfId="17" priority="301" timePeriod="nextWeek">
      <formula>AND(ROUNDDOWN(L12,0)-TODAY()&gt;(7-WEEKDAY(TODAY())),ROUNDDOWN(L12,0)-TODAY()&lt;(15-WEEKDAY(TODAY())))</formula>
    </cfRule>
    <cfRule type="timePeriod" dxfId="16" priority="302" timePeriod="nextWeek">
      <formula>AND(ROUNDDOWN(L12,0)-TODAY()&gt;(7-WEEKDAY(TODAY())),ROUNDDOWN(L12,0)-TODAY()&lt;(15-WEEKDAY(TODAY())))</formula>
    </cfRule>
  </conditionalFormatting>
  <conditionalFormatting sqref="L32:L37">
    <cfRule type="timePeriod" dxfId="15" priority="291" timePeriod="nextWeek">
      <formula>AND(ROUNDDOWN(L32,0)-TODAY()&gt;(7-WEEKDAY(TODAY())),ROUNDDOWN(L32,0)-TODAY()&lt;(15-WEEKDAY(TODAY())))</formula>
    </cfRule>
    <cfRule type="timePeriod" dxfId="14" priority="292" timePeriod="nextWeek">
      <formula>AND(ROUNDDOWN(L32,0)-TODAY()&gt;(7-WEEKDAY(TODAY())),ROUNDDOWN(L32,0)-TODAY()&lt;(15-WEEKDAY(TODAY())))</formula>
    </cfRule>
  </conditionalFormatting>
  <conditionalFormatting sqref="L32:L37">
    <cfRule type="timePeriod" dxfId="13" priority="289" timePeriod="nextWeek">
      <formula>AND(ROUNDDOWN(L32,0)-TODAY()&gt;(7-WEEKDAY(TODAY())),ROUNDDOWN(L32,0)-TODAY()&lt;(15-WEEKDAY(TODAY())))</formula>
    </cfRule>
    <cfRule type="timePeriod" dxfId="12" priority="290" timePeriod="nextWeek">
      <formula>AND(ROUNDDOWN(L32,0)-TODAY()&gt;(7-WEEKDAY(TODAY())),ROUNDDOWN(L32,0)-TODAY()&lt;(15-WEEKDAY(TODAY())))</formula>
    </cfRule>
  </conditionalFormatting>
  <conditionalFormatting sqref="K32:K37">
    <cfRule type="timePeriod" dxfId="11" priority="287" timePeriod="nextWeek">
      <formula>AND(ROUNDDOWN(K32,0)-TODAY()&gt;(7-WEEKDAY(TODAY())),ROUNDDOWN(K32,0)-TODAY()&lt;(15-WEEKDAY(TODAY())))</formula>
    </cfRule>
    <cfRule type="timePeriod" dxfId="10" priority="288" timePeriod="nextWeek">
      <formula>AND(ROUNDDOWN(K32,0)-TODAY()&gt;(7-WEEKDAY(TODAY())),ROUNDDOWN(K32,0)-TODAY()&lt;(15-WEEKDAY(TODAY())))</formula>
    </cfRule>
  </conditionalFormatting>
  <conditionalFormatting sqref="K32:K37">
    <cfRule type="timePeriod" dxfId="9" priority="285" timePeriod="nextWeek">
      <formula>AND(ROUNDDOWN(K32,0)-TODAY()&gt;(7-WEEKDAY(TODAY())),ROUNDDOWN(K32,0)-TODAY()&lt;(15-WEEKDAY(TODAY())))</formula>
    </cfRule>
    <cfRule type="timePeriod" dxfId="8" priority="286" timePeriod="nextWeek">
      <formula>AND(ROUNDDOWN(K32,0)-TODAY()&gt;(7-WEEKDAY(TODAY())),ROUNDDOWN(K32,0)-TODAY()&lt;(15-WEEKDAY(TODAY())))</formula>
    </cfRule>
  </conditionalFormatting>
  <conditionalFormatting sqref="K15">
    <cfRule type="timePeriod" dxfId="7" priority="7" timePeriod="nextWeek">
      <formula>AND(ROUNDDOWN(K15,0)-TODAY()&gt;(7-WEEKDAY(TODAY())),ROUNDDOWN(K15,0)-TODAY()&lt;(15-WEEKDAY(TODAY())))</formula>
    </cfRule>
    <cfRule type="timePeriod" dxfId="6" priority="8" timePeriod="nextWeek">
      <formula>AND(ROUNDDOWN(K15,0)-TODAY()&gt;(7-WEEKDAY(TODAY())),ROUNDDOWN(K15,0)-TODAY()&lt;(15-WEEKDAY(TODAY())))</formula>
    </cfRule>
  </conditionalFormatting>
  <conditionalFormatting sqref="K15">
    <cfRule type="timePeriod" dxfId="5" priority="5" timePeriod="nextWeek">
      <formula>AND(ROUNDDOWN(K15,0)-TODAY()&gt;(7-WEEKDAY(TODAY())),ROUNDDOWN(K15,0)-TODAY()&lt;(15-WEEKDAY(TODAY())))</formula>
    </cfRule>
    <cfRule type="timePeriod" dxfId="4" priority="6" timePeriod="nextWeek">
      <formula>AND(ROUNDDOWN(K15,0)-TODAY()&gt;(7-WEEKDAY(TODAY())),ROUNDDOWN(K15,0)-TODAY()&lt;(15-WEEKDAY(TODAY())))</formula>
    </cfRule>
  </conditionalFormatting>
  <conditionalFormatting sqref="L15">
    <cfRule type="timePeriod" dxfId="3" priority="3" timePeriod="nextWeek">
      <formula>AND(ROUNDDOWN(L15,0)-TODAY()&gt;(7-WEEKDAY(TODAY())),ROUNDDOWN(L15,0)-TODAY()&lt;(15-WEEKDAY(TODAY())))</formula>
    </cfRule>
    <cfRule type="timePeriod" dxfId="2" priority="4" timePeriod="nextWeek">
      <formula>AND(ROUNDDOWN(L15,0)-TODAY()&gt;(7-WEEKDAY(TODAY())),ROUNDDOWN(L15,0)-TODAY()&lt;(15-WEEKDAY(TODAY())))</formula>
    </cfRule>
  </conditionalFormatting>
  <conditionalFormatting sqref="L15">
    <cfRule type="timePeriod" dxfId="1" priority="1" timePeriod="nextWeek">
      <formula>AND(ROUNDDOWN(L15,0)-TODAY()&gt;(7-WEEKDAY(TODAY())),ROUNDDOWN(L15,0)-TODAY()&lt;(15-WEEKDAY(TODAY())))</formula>
    </cfRule>
    <cfRule type="timePeriod" dxfId="0" priority="2" timePeriod="nextWeek">
      <formula>AND(ROUNDDOWN(L15,0)-TODAY()&gt;(7-WEEKDAY(TODAY())),ROUNDDOWN(L15,0)-TODAY()&lt;(15-WEEKDAY(TODAY())))</formula>
    </cfRule>
  </conditionalFormatting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rowBreaks count="2" manualBreakCount="2">
    <brk id="23" max="19" man="1"/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/>
  <dimension ref="A1:A33"/>
  <sheetViews>
    <sheetView workbookViewId="0">
      <selection activeCell="C1" sqref="C1"/>
    </sheetView>
  </sheetViews>
  <sheetFormatPr defaultRowHeight="15" x14ac:dyDescent="0.25"/>
  <sheetData>
    <row r="1" spans="1:1" ht="15.75" customHeight="1" thickBot="1" x14ac:dyDescent="0.3">
      <c r="A1" s="8">
        <v>300</v>
      </c>
    </row>
    <row r="2" spans="1:1" ht="15.75" customHeight="1" thickBot="1" x14ac:dyDescent="0.3">
      <c r="A2" s="9">
        <v>450</v>
      </c>
    </row>
    <row r="3" spans="1:1" ht="15.75" customHeight="1" thickBot="1" x14ac:dyDescent="0.3">
      <c r="A3" s="9">
        <v>550</v>
      </c>
    </row>
    <row r="4" spans="1:1" ht="15.75" customHeight="1" thickBot="1" x14ac:dyDescent="0.3">
      <c r="A4" s="9">
        <v>300</v>
      </c>
    </row>
    <row r="5" spans="1:1" ht="15.75" customHeight="1" thickBot="1" x14ac:dyDescent="0.3">
      <c r="A5" s="9">
        <v>2400</v>
      </c>
    </row>
    <row r="6" spans="1:1" ht="15.75" customHeight="1" thickBot="1" x14ac:dyDescent="0.3">
      <c r="A6" s="9">
        <v>400</v>
      </c>
    </row>
    <row r="7" spans="1:1" ht="15.75" customHeight="1" thickBot="1" x14ac:dyDescent="0.3">
      <c r="A7" s="9">
        <v>900</v>
      </c>
    </row>
    <row r="8" spans="1:1" ht="15.75" customHeight="1" thickBot="1" x14ac:dyDescent="0.3">
      <c r="A8" s="9">
        <v>180</v>
      </c>
    </row>
    <row r="9" spans="1:1" ht="16.5" thickBot="1" x14ac:dyDescent="0.3">
      <c r="A9" s="9">
        <v>250</v>
      </c>
    </row>
    <row r="10" spans="1:1" ht="15.75" customHeight="1" thickBot="1" x14ac:dyDescent="0.3">
      <c r="A10" s="9">
        <v>180</v>
      </c>
    </row>
    <row r="11" spans="1:1" ht="15.75" customHeight="1" thickBot="1" x14ac:dyDescent="0.3">
      <c r="A11" s="9">
        <v>555</v>
      </c>
    </row>
    <row r="12" spans="1:1" ht="15.75" customHeight="1" thickBot="1" x14ac:dyDescent="0.3">
      <c r="A12" s="9">
        <v>420</v>
      </c>
    </row>
    <row r="13" spans="1:1" ht="15.75" customHeight="1" thickBot="1" x14ac:dyDescent="0.3">
      <c r="A13" s="9">
        <v>500</v>
      </c>
    </row>
    <row r="14" spans="1:1" ht="15" customHeight="1" thickBot="1" x14ac:dyDescent="0.3">
      <c r="A14" s="9">
        <v>440</v>
      </c>
    </row>
    <row r="15" spans="1:1" ht="15" customHeight="1" thickBot="1" x14ac:dyDescent="0.3">
      <c r="A15" s="9">
        <v>330</v>
      </c>
    </row>
    <row r="16" spans="1:1" ht="15" customHeight="1" thickBot="1" x14ac:dyDescent="0.3">
      <c r="A16" s="9">
        <v>330</v>
      </c>
    </row>
    <row r="17" spans="1:1" ht="16.5" thickBot="1" x14ac:dyDescent="0.3">
      <c r="A17" s="9">
        <v>80</v>
      </c>
    </row>
    <row r="18" spans="1:1" ht="16.5" thickBot="1" x14ac:dyDescent="0.3">
      <c r="A18" s="9">
        <v>150</v>
      </c>
    </row>
    <row r="19" spans="1:1" ht="16.5" thickBot="1" x14ac:dyDescent="0.3">
      <c r="A19" s="9">
        <v>2000</v>
      </c>
    </row>
    <row r="20" spans="1:1" ht="16.5" thickBot="1" x14ac:dyDescent="0.3">
      <c r="A20" s="9">
        <v>500</v>
      </c>
    </row>
    <row r="21" spans="1:1" ht="16.5" thickBot="1" x14ac:dyDescent="0.3">
      <c r="A21" s="9">
        <v>1150</v>
      </c>
    </row>
    <row r="22" spans="1:1" ht="16.5" thickBot="1" x14ac:dyDescent="0.3">
      <c r="A22" s="9">
        <v>500</v>
      </c>
    </row>
    <row r="23" spans="1:1" ht="16.5" thickBot="1" x14ac:dyDescent="0.3">
      <c r="A23" s="9">
        <v>520</v>
      </c>
    </row>
    <row r="24" spans="1:1" ht="16.5" thickBot="1" x14ac:dyDescent="0.3">
      <c r="A24" s="9">
        <v>355</v>
      </c>
    </row>
    <row r="25" spans="1:1" ht="16.5" thickBot="1" x14ac:dyDescent="0.3">
      <c r="A25" s="9">
        <v>225</v>
      </c>
    </row>
    <row r="26" spans="1:1" ht="16.5" thickBot="1" x14ac:dyDescent="0.3">
      <c r="A26" s="9">
        <v>1450</v>
      </c>
    </row>
    <row r="27" spans="1:1" ht="16.5" thickBot="1" x14ac:dyDescent="0.3">
      <c r="A27" s="9">
        <v>100</v>
      </c>
    </row>
    <row r="28" spans="1:1" ht="16.5" thickBot="1" x14ac:dyDescent="0.3">
      <c r="A28" s="9">
        <v>100</v>
      </c>
    </row>
    <row r="29" spans="1:1" ht="16.5" thickBot="1" x14ac:dyDescent="0.3">
      <c r="A29" s="9">
        <v>100</v>
      </c>
    </row>
    <row r="30" spans="1:1" ht="16.5" thickBot="1" x14ac:dyDescent="0.3">
      <c r="A30" s="9">
        <v>80</v>
      </c>
    </row>
    <row r="31" spans="1:1" ht="16.5" thickBot="1" x14ac:dyDescent="0.3">
      <c r="A31" s="9">
        <v>60</v>
      </c>
    </row>
    <row r="32" spans="1:1" ht="16.5" thickBot="1" x14ac:dyDescent="0.3">
      <c r="A32" s="9">
        <v>180</v>
      </c>
    </row>
    <row r="33" spans="1:1" ht="16.5" thickBot="1" x14ac:dyDescent="0.3">
      <c r="A33" s="9">
        <v>500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"/>
  <sheetViews>
    <sheetView workbookViewId="0">
      <selection activeCell="G12" sqref="G12"/>
    </sheetView>
  </sheetViews>
  <sheetFormatPr defaultRowHeight="15" x14ac:dyDescent="0.25"/>
  <cols>
    <col min="1" max="2" width="23.85546875" customWidth="1"/>
    <col min="3" max="3" width="20" customWidth="1"/>
    <col min="4" max="4" width="36.7109375" customWidth="1"/>
    <col min="5" max="5" width="19.28515625" customWidth="1"/>
  </cols>
  <sheetData>
    <row r="1" spans="1:5" ht="32.25" customHeight="1" x14ac:dyDescent="0.25">
      <c r="A1" s="13" t="s">
        <v>14</v>
      </c>
      <c r="B1" s="13" t="s">
        <v>19</v>
      </c>
      <c r="C1" s="13" t="s">
        <v>15</v>
      </c>
      <c r="D1" s="13" t="s">
        <v>16</v>
      </c>
    </row>
    <row r="2" spans="1:5" x14ac:dyDescent="0.25">
      <c r="A2" s="11" t="s">
        <v>17</v>
      </c>
      <c r="B2" s="11" t="s">
        <v>20</v>
      </c>
      <c r="C2" s="12">
        <v>43490</v>
      </c>
      <c r="D2" s="11" t="s">
        <v>18</v>
      </c>
    </row>
    <row r="3" spans="1:5" x14ac:dyDescent="0.25">
      <c r="A3" s="11" t="s">
        <v>21</v>
      </c>
      <c r="B3" s="11" t="s">
        <v>20</v>
      </c>
      <c r="C3" s="12">
        <v>43850</v>
      </c>
      <c r="D3" s="11" t="s">
        <v>18</v>
      </c>
    </row>
    <row r="4" spans="1:5" x14ac:dyDescent="0.25">
      <c r="A4" s="11" t="s">
        <v>22</v>
      </c>
      <c r="B4" s="10" t="s">
        <v>23</v>
      </c>
      <c r="C4" s="15">
        <v>44272</v>
      </c>
      <c r="D4" s="16" t="s">
        <v>18</v>
      </c>
      <c r="E4" s="104" t="s">
        <v>35</v>
      </c>
    </row>
    <row r="5" spans="1:5" x14ac:dyDescent="0.25">
      <c r="A5" s="11" t="s">
        <v>24</v>
      </c>
      <c r="B5" s="11" t="s">
        <v>25</v>
      </c>
      <c r="C5" s="15">
        <v>44272</v>
      </c>
      <c r="D5" s="16" t="s">
        <v>18</v>
      </c>
      <c r="E5" s="104"/>
    </row>
    <row r="6" spans="1:5" x14ac:dyDescent="0.25">
      <c r="A6" s="11" t="s">
        <v>26</v>
      </c>
      <c r="B6" s="11" t="s">
        <v>27</v>
      </c>
      <c r="C6" s="12">
        <v>44292</v>
      </c>
      <c r="D6" s="11" t="s">
        <v>18</v>
      </c>
    </row>
    <row r="7" spans="1:5" x14ac:dyDescent="0.25">
      <c r="A7" s="11" t="s">
        <v>28</v>
      </c>
      <c r="B7" s="11" t="s">
        <v>25</v>
      </c>
      <c r="C7" s="12">
        <v>44456</v>
      </c>
      <c r="D7" s="11" t="s">
        <v>18</v>
      </c>
    </row>
    <row r="8" spans="1:5" x14ac:dyDescent="0.25">
      <c r="A8" s="11" t="s">
        <v>29</v>
      </c>
      <c r="B8" s="11" t="s">
        <v>30</v>
      </c>
      <c r="C8" s="12">
        <v>44610</v>
      </c>
      <c r="D8" s="11" t="s">
        <v>18</v>
      </c>
    </row>
    <row r="9" spans="1:5" x14ac:dyDescent="0.25">
      <c r="A9" s="11" t="s">
        <v>31</v>
      </c>
      <c r="B9" s="11" t="s">
        <v>25</v>
      </c>
      <c r="C9" s="12">
        <v>44610</v>
      </c>
      <c r="D9" s="11" t="s">
        <v>18</v>
      </c>
    </row>
    <row r="10" spans="1:5" x14ac:dyDescent="0.25">
      <c r="A10" s="11" t="s">
        <v>32</v>
      </c>
      <c r="B10" s="11" t="s">
        <v>33</v>
      </c>
      <c r="C10" s="12">
        <v>44904</v>
      </c>
      <c r="D10" s="11" t="s">
        <v>34</v>
      </c>
    </row>
    <row r="11" spans="1:5" x14ac:dyDescent="0.25">
      <c r="B11" s="14"/>
    </row>
  </sheetData>
  <mergeCells count="1">
    <mergeCell ref="E4:E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2024-10-01T12:04:03Z</dcterms:modified>
</cp:coreProperties>
</file>