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Print_Area" localSheetId="0">'2024'!$A$1:$J$195</definedName>
  </definedNames>
  <calcPr calcId="145621" iterateDelta="1E-4"/>
</workbook>
</file>

<file path=xl/calcChain.xml><?xml version="1.0" encoding="utf-8"?>
<calcChain xmlns="http://schemas.openxmlformats.org/spreadsheetml/2006/main">
  <c r="F67" i="1" l="1"/>
  <c r="F88" i="1" l="1"/>
  <c r="F97" i="1"/>
  <c r="F75" i="1"/>
  <c r="F72" i="1"/>
  <c r="F149" i="1" l="1"/>
  <c r="F135" i="1" l="1"/>
  <c r="F132" i="1"/>
  <c r="F151" i="1"/>
  <c r="F90" i="1" l="1"/>
  <c r="F191" i="1" l="1"/>
  <c r="F158" i="1" l="1"/>
  <c r="F49" i="1"/>
  <c r="F54" i="1" l="1"/>
  <c r="F189" i="1" l="1"/>
  <c r="F163" i="1" l="1"/>
  <c r="F153" i="1"/>
  <c r="F47" i="1" l="1"/>
  <c r="F129" i="1" l="1"/>
  <c r="F192" i="1" s="1"/>
</calcChain>
</file>

<file path=xl/sharedStrings.xml><?xml version="1.0" encoding="utf-8"?>
<sst xmlns="http://schemas.openxmlformats.org/spreadsheetml/2006/main" count="1022" uniqueCount="374">
  <si>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</si>
  <si>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</si>
  <si>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</si>
  <si>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</si>
  <si>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</si>
  <si>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</si>
  <si>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</si>
  <si>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</si>
  <si>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</si>
  <si>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</si>
  <si>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</si>
  <si>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</si>
  <si>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</si>
  <si>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</si>
  <si>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</si>
  <si>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</si>
  <si>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</si>
  <si>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</si>
  <si>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</si>
  <si>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</si>
  <si>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</si>
  <si>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</si>
  <si>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</si>
  <si>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</si>
  <si>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</si>
  <si>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</si>
  <si>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</si>
  <si>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</si>
  <si>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</si>
  <si>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</si>
  <si>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</si>
  <si>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</si>
  <si>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</si>
  <si>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</si>
  <si>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</si>
  <si>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</si>
  <si>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</si>
  <si>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Програмний продукт МАСТЕРКЕЙ, обробка даних (для УО)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</si>
  <si>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</si>
  <si>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</si>
  <si>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</si>
  <si>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</si>
  <si>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</si>
  <si>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</si>
  <si>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</si>
  <si>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</si>
  <si>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</si>
  <si>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</si>
  <si>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</si>
  <si>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</si>
  <si>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</si>
  <si>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</si>
  <si>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</si>
  <si>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</si>
  <si>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</si>
  <si>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</si>
  <si>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</si>
  <si>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</si>
  <si>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</si>
  <si>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</si>
  <si>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</si>
  <si>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</si>
  <si>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</si>
  <si>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</si>
  <si>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</si>
  <si>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</si>
  <si>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</si>
  <si>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</si>
  <si>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</si>
  <si>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</si>
  <si>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</si>
  <si>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 xml:space="preserve">Послуги з доступу до "Електронного кабінету періодичних видань, комплект PRO-доступ у електронній формі"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</si>
  <si>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</si>
  <si>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</si>
  <si>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</si>
  <si>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</si>
  <si>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</si>
  <si>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</si>
  <si>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</si>
  <si>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</si>
  <si>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</si>
  <si>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 xml:space="preserve">Капітальний ремонт  ліфтів в житловому будинку (на умовах співфінансування 95% на 5%), за адресою: пр. Незалежності, 1  (п. 2,3,4,5,6,7,8 ) м. Южноукраїнськ Миколаївської області </t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</si>
  <si>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</si>
  <si>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</si>
  <si>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</si>
  <si>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</si>
  <si>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</si>
  <si>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</si>
  <si>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</si>
  <si>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</si>
  <si>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</si>
  <si>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</si>
  <si>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</si>
  <si>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</si>
  <si>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</si>
  <si>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</si>
  <si>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</si>
  <si>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</si>
  <si>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</si>
  <si>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</si>
  <si>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</si>
  <si>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</si>
  <si>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</si>
  <si>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</si>
  <si>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</si>
  <si>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</si>
  <si>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</si>
  <si>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</si>
  <si>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</si>
  <si>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</si>
  <si>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</si>
  <si>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</si>
  <si>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</si>
  <si>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</si>
  <si>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</si>
  <si>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</si>
  <si>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t>Технагляд. 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</si>
  <si>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>Авторський нагляд. 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</si>
  <si>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</si>
  <si>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</si>
  <si>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</si>
  <si>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</si>
  <si>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</si>
  <si>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</si>
  <si>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</si>
  <si>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</si>
  <si>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</si>
  <si>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</si>
  <si>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</si>
  <si>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</si>
  <si>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</si>
  <si>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</si>
  <si>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</si>
  <si>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</si>
  <si>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</si>
  <si>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</si>
  <si>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</si>
  <si>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</si>
  <si>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</si>
  <si>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</si>
  <si>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</si>
  <si>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</si>
  <si>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</si>
  <si>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</si>
  <si>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</si>
  <si>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</si>
  <si>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</si>
  <si>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 у т.ч. плата за видачу сертифіката для закінчених будівництвом об’єктів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</si>
  <si>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</si>
  <si>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rPr>
        <b/>
        <sz val="16"/>
        <rFont val="Times New Roman"/>
        <family val="1"/>
      </rPr>
      <t xml:space="preserve">Очікуваєма вартість:   300000,00   </t>
    </r>
    <r>
      <rPr>
        <sz val="16"/>
        <rFont val="Times New Roman"/>
        <family val="1"/>
      </rPr>
      <t xml:space="preserve">                        95%  - 285000,00 грн.(кошти ОТГ)                5%   -   15000,00 грн.   (кошти управителя/ОСББ) 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</si>
  <si>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</si>
  <si>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</si>
  <si>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</si>
  <si>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</si>
  <si>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</si>
  <si>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</si>
  <si>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>)</t>
    </r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</si>
  <si>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</si>
  <si>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</si>
  <si>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</si>
  <si>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</si>
  <si>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</si>
  <si>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</si>
  <si>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</si>
  <si>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</si>
  <si>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</si>
  <si>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</si>
  <si>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</si>
  <si>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</si>
  <si>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</si>
  <si>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</si>
  <si>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</si>
  <si>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</si>
  <si>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</si>
  <si>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</si>
  <si>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</si>
  <si>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</si>
  <si>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</si>
  <si>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Оголошення робіт по об’єкту відбулось у грудні 2023 року, згідно Рішення ЮМР від 30.01.2024        №1569,  Договір №23-02/24 від 06.02.2024 на 2400,00 грн</t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</si>
  <si>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</si>
  <si>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</si>
  <si>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</si>
  <si>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</si>
  <si>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ДК 021:2015: 45000000-7</t>
  </si>
  <si>
    <t>згідно Рішення ЮМР від 29.02.2024        №1620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</si>
  <si>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</si>
  <si>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</si>
  <si>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</si>
  <si>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</si>
  <si>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</si>
  <si>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</si>
  <si>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всього виділено коштів - 1600000,00 грн.; Оголошення робіт по об’єкту відбулось у грудні 2023 року, згідно Рішення ЮМР від 30.01.2024        №1569, Договір №22-02/24 від 06.02.2024 на 13508,05 грн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</si>
  <si>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</si>
  <si>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</si>
  <si>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</si>
  <si>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</si>
  <si>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</si>
  <si>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</si>
  <si>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</si>
  <si>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</si>
  <si>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</si>
  <si>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Рішення ЮМР №1666 від 28.03.2024 року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</si>
  <si>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</si>
  <si>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 xml:space="preserve">Рішення ЮМР №1666 від 28.03.2024 року </t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</si>
  <si>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</si>
  <si>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</si>
  <si>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</si>
  <si>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</si>
  <si>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</si>
  <si>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спрощена закупівля</t>
  </si>
  <si>
    <t>1511010 (с.ф.)</t>
  </si>
  <si>
    <t>Рішення сесії ЮМР від 28.03.2024 року №1666</t>
  </si>
  <si>
    <r>
      <t xml:space="preserve">2023 рік Виділено коштів МТГ-1 081 620,00 в т.ч.  на виконання робіт -1 042 000,00 технагляд - 12000,00, авторський нагляд - 2150,00, ПКД- 1,00 // Договір №16-02/24 від 01.02.2024 на 977 528,45 грн.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</si>
  <si>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t xml:space="preserve">Договір №17-02/24 від 01.02.2024 на 11947,70 грн.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</si>
  <si>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Договір №18-02/24 від 05.02.2024 на 2136,00 грн. </t>
    </r>
    <r>
      <rPr>
        <sz val="16"/>
        <color rgb="FFFF0000"/>
        <rFont val="Times New Roman"/>
        <family val="1"/>
        <charset val="204"/>
      </rPr>
      <t>Економія:2150-2136=14,00</t>
    </r>
  </si>
  <si>
    <t>Договір №48-03/24 від 12.03.2024 року на суму 2787660,00 року розірваний 01.04.2024 року в зв’язку із відсутністю фінансування.</t>
  </si>
  <si>
    <t>Відсутнє фінансування, план скасовано</t>
  </si>
  <si>
    <t>Розробка проектно-кошторисної документації та проведення експертизи по об’єкту: "Капітальний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</si>
  <si>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r>
      <t xml:space="preserve">Договір №58-04/24 від 05.04.2024 року на суму 364776,00 грн.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</si>
  <si>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</si>
  <si>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</si>
  <si>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</si>
  <si>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</si>
  <si>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Коригування проектно-кошторисної документації та проведення експертизи по об’єкту:"Капітальний ремонт у ліцеї №2 (заміна вікон) по бульвару Шкільному,3  м.Южноукраїнськ, Вознесенський район, Миколаївська область. Коригування."</t>
  </si>
  <si>
    <r>
      <t>Договір №62-04/24 від 08.04.2024 року на суму 4743,07      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</si>
  <si>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t>Договір №63-04/24 від 08.04.2024 року на суму 4743,07     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</si>
  <si>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t xml:space="preserve">Договір №61-04/24 від 08.04.2024 року на суму 387860,00        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</si>
  <si>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t>ДК 021:2015 "71520000-9"</t>
  </si>
  <si>
    <r>
      <t>Договір №65-04/24 від 10.04.2024 року на суму 3677,38        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</si>
  <si>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</si>
  <si>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</si>
  <si>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r>
      <t xml:space="preserve">Договір №66-04/24 від 10.04.2024 року на суму 1165,00       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</si>
  <si>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t xml:space="preserve">Договір №64-04/24 від 10.04.2024 року на суму 301420,00   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</si>
  <si>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</si>
  <si>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</si>
  <si>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</si>
  <si>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95920-90320,04= 5599,96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</si>
  <si>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>від 29.04.2024 на суму 210 504,65 грн.                            Економія 450000- 210504,65=239495,35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</si>
  <si>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</si>
  <si>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rPr>
        <b/>
        <sz val="16"/>
        <rFont val="Times New Roman"/>
        <family val="1"/>
      </rPr>
      <t xml:space="preserve">Очікувана вартість:   990425,00   </t>
    </r>
    <r>
      <rPr>
        <sz val="16"/>
        <rFont val="Times New Roman"/>
        <family val="1"/>
      </rPr>
      <t xml:space="preserve">                        95%  - 940903,75 грн.(кошти ОТГ)                5%   -   49521,25 грн.   (кошти управителя/ОСББ)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</si>
  <si>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853375,00 </t>
    </r>
    <r>
      <rPr>
        <sz val="16"/>
        <rFont val="Times New Roman"/>
        <family val="1"/>
      </rPr>
      <t xml:space="preserve">                                                    95%  - 810706,25 грн.(кошти ОТГ)                5%   -  42668,75 грн.   (кошти управителя/ОСББ) </t>
    </r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</si>
  <si>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</si>
  <si>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</si>
  <si>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</si>
  <si>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</si>
  <si>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</si>
  <si>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</si>
  <si>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</si>
  <si>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</si>
  <si>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</si>
  <si>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</si>
  <si>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Коригування проектно-кошторисної документації та проходження експертизи по об’єкту: "Капітальний ремонт технологічного обладнання в КНС-3 за адресою: вулиця Миру,2а м. Южноукраїнську Миколаївська область.Коригування"</t>
  </si>
  <si>
    <t xml:space="preserve">згідно Рішення ЮМР від 23.05.2024        №1749     </t>
  </si>
  <si>
    <t xml:space="preserve"> "Капітальний ремонт їдальні та харчоблоку Ліцею №3 по бульвару Квітковий,5 у м.Южноукраїнськ Миколаївської області</t>
  </si>
  <si>
    <t xml:space="preserve">згідно Рішення ЮМР від 23.05.2024        №1749. </t>
  </si>
  <si>
    <t xml:space="preserve"> "Капітальний ремонт їдальні та харчоблоку Ліцею №2 по бульвару Шкільний,3 у м.Южноукраїнську Миколаївської області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</si>
  <si>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</si>
  <si>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</si>
  <si>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 ,8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</si>
  <si>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</si>
  <si>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</si>
  <si>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</si>
  <si>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</si>
  <si>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</si>
  <si>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</si>
  <si>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</si>
  <si>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</si>
  <si>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</si>
  <si>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</si>
  <si>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 1,2, груз.п.1,2 ) у м. Южноукраїнську Миколаївської області ,(на умовах співфінансування 95% на 5%)</t>
    </r>
  </si>
  <si>
    <r>
      <rPr>
        <b/>
        <sz val="16"/>
        <rFont val="Times New Roman"/>
        <family val="1"/>
        <charset val="204"/>
      </rPr>
      <t xml:space="preserve">Очікуваєма вартість:   600000,00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</t>
    </r>
    <r>
      <rPr>
        <sz val="16"/>
        <rFont val="Times New Roman"/>
        <family val="1"/>
      </rPr>
      <t xml:space="preserve">  (кошти управителя/ОСББ).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</si>
  <si>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</si>
  <si>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 1,2,3,4 )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</si>
  <si>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</si>
  <si>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rPr>
        <b/>
        <sz val="16"/>
        <rFont val="Times New Roman"/>
        <family val="1"/>
        <charset val="204"/>
      </rPr>
      <t xml:space="preserve">Очікуваєма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</si>
  <si>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</si>
  <si>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</si>
  <si>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</si>
  <si>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</si>
  <si>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</si>
  <si>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</si>
  <si>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 (п. 1,пас., груз.)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</si>
  <si>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</si>
  <si>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56</t>
    </r>
    <r>
      <rPr>
        <sz val="16"/>
        <rFont val="Times New Roman"/>
        <family val="1"/>
      </rPr>
      <t xml:space="preserve">  (п. 1,2 )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</si>
  <si>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</si>
  <si>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</si>
  <si>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</si>
  <si>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</si>
  <si>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</si>
  <si>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</si>
  <si>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</si>
  <si>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</si>
  <si>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Виділені кошти в сумі 535129,00 грн. рішенням сесії від 23.05.2024 №1749</t>
  </si>
  <si>
    <t>Виділені кошти в сумі 249685,00 грн. рішенням сесії від 23.05.2024 №1749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</si>
  <si>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</si>
  <si>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Виділені кошти в сумі 64188,00 грн. рішенням сесії від 23.05.2024 №1749</t>
  </si>
  <si>
    <t>1517310 з.ф.</t>
  </si>
  <si>
    <t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</si>
  <si>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</si>
  <si>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</si>
  <si>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</si>
  <si>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</si>
  <si>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Рішення сесії ЮМР від 23.05.2024 №1749</t>
  </si>
  <si>
    <t>Коригування проектно-кошторисної документації та проходження експертизи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</si>
  <si>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Коригування проектно-кошторисної документації та проходження експертизи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</si>
  <si>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</si>
  <si>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</si>
  <si>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t xml:space="preserve">ДК 021:2015: 71330000-0 </t>
  </si>
  <si>
    <r>
      <t xml:space="preserve">Договір №77-05/24 від 30.05.2024 року на суму 3426,45 грн. </t>
    </r>
    <r>
      <rPr>
        <sz val="16"/>
        <color rgb="FFFF0000"/>
        <rFont val="Times New Roman"/>
        <family val="1"/>
        <charset val="204"/>
      </rPr>
      <t>Економія 349384,68-3426,45=345958,23</t>
    </r>
  </si>
  <si>
    <t>Алла Крук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</si>
  <si>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400000,00 грн</t>
    </r>
    <r>
      <rPr>
        <sz val="16"/>
        <rFont val="Times New Roman"/>
        <family val="1"/>
      </rPr>
      <t xml:space="preserve">.                                                               95%  - 380000,00 грн.(кошти ОТГ)                5%   -  20000,00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</si>
  <si>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</si>
  <si>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</si>
  <si>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</si>
  <si>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</si>
  <si>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</si>
  <si>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Договір № 67-04/24 від 10.04.2024 на суму 50000,00.(економія 5500,00 експертиза)</t>
  </si>
  <si>
    <t>Договір № 68-04/24 від 10.04.2024 на суму 50000,00 (економія 5500,00 експертиза)</t>
  </si>
  <si>
    <t>Договір № 69-04/24 від 10.04.2024 на суму 50000,00 (економія 5500,00 експертиза)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</si>
  <si>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</si>
  <si>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</si>
  <si>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</si>
  <si>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</si>
  <si>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</si>
  <si>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</si>
  <si>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100000- 99600= </t>
    </r>
    <r>
      <rPr>
        <sz val="16"/>
        <color rgb="FFFF0000"/>
        <rFont val="Times New Roman"/>
        <family val="1"/>
        <charset val="204"/>
      </rPr>
      <t>400,00)</t>
    </r>
  </si>
  <si>
    <t>Коригування проектно-кошторисної документації та проведення експертизи  по об’єкту: "Капітальний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</si>
  <si>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Придбання програмного забезпечення  "М.Е.Doc" ( видача та обслуговування сертифікатів)</t>
  </si>
  <si>
    <t>Знято кошти в сумі 1222,00 (установка кондиціонера 5400-1222=4178) Знято 506 на МЕДОК=3672,00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</si>
  <si>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</si>
  <si>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</si>
  <si>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</si>
  <si>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</si>
  <si>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t>Договір №85-07/24 від 03.07.2024 на суму 4654,00 грн.(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</si>
  <si>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</si>
  <si>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</si>
  <si>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</si>
  <si>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* в план не вносимо прозорро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</si>
  <si>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</si>
  <si>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</si>
  <si>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</si>
  <si>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</si>
  <si>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Залишок коштів 3750-3420,00 = 330,00</t>
  </si>
  <si>
    <t>Договір № 142/2024-р/86-07/24 від 03.07.2024 року на суму 3420,00 грн.</t>
  </si>
  <si>
    <t xml:space="preserve">Рішення ЮМР №1666 від 28.03.2024 року Добавлено кошти в сумі 164944,00 грн. рішення ЮМР №1839 від 27.06.2024 року 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</si>
  <si>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</si>
  <si>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згідно Рішення ЮМР від 27.06.2024        №1839</t>
  </si>
  <si>
    <t>згідно Рішення ЮМР від 30.01.2024        №1569 (роботи які не завершені, закупівля ВТ) згідно Рішення ЮМР від 27.06.2024        №1839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</si>
  <si>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</si>
  <si>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</si>
  <si>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</t>
    </r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</si>
  <si>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</si>
  <si>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</si>
  <si>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</si>
  <si>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>згідно Рішення ЮМР від 27.06.2024        №1839 (виділені кошти з   у сумі 68106,00)  по КПКВКМБ 1517691 с.ф. (15 369 522 +68106=15437628)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</si>
  <si>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</si>
  <si>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</si>
  <si>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</si>
  <si>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</si>
  <si>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</si>
  <si>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</si>
  <si>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</si>
  <si>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r>
      <t xml:space="preserve">згідно Рішення ЮМР від 30.01.2024        №1569 </t>
    </r>
    <r>
      <rPr>
        <b/>
        <sz val="16"/>
        <color rgb="FFFF0000"/>
        <rFont val="Times New Roman"/>
        <family val="1"/>
        <charset val="204"/>
      </rPr>
      <t>Договір №5/ від 10.07.2024 на суму 62937,00</t>
    </r>
  </si>
  <si>
    <t xml:space="preserve"> Проведення експертизи по об’єкту: "Капітальний ремонт. Улаштування пандусу в ліцею №1 ім. Захисників Вітчизни по бульвару Мрій,8 м.Южноукраїнськ, Вознесенський район, Миколаївська область.</t>
  </si>
  <si>
    <t xml:space="preserve">ДК 021:2015: 71319000-7 </t>
  </si>
  <si>
    <t>Розробка проектно-кошторисної документації та  технічного обстеження по об’єкту: "Капітальний ремонт. Улаштування пандусу в ліцею №1 ім. Захисників Вітчизни по бульвару Мрій,8 м.Южноукраїнськ, Вознесенський район, Миколаївська область.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</si>
  <si>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Економія 35000-32411= 2589,00</t>
    </r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</si>
  <si>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</si>
  <si>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>Розробка проектно-кошторисної документації  та проведення експертизи,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</si>
  <si>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22.07.2024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</si>
  <si>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</si>
  <si>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</si>
  <si>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95%  - 369157,08 грн.(кошти ОТГ)                5%   -   19429,32 грн.   (кошти управителя/ОСББ) (Зміна назви)</t>
    </r>
  </si>
  <si>
    <t>скасувати, кошти в сумі 400000,00 перенесені на напрямок капітальний ремонт ліфтів за адресою: вул. Європейська, 52  (п. 1,2 ) /  вул. Європейська, 56  (п. 1,2 )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</si>
</sst>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39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0" fontId="10" fillId="3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2" fontId="12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2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2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 wrapText="1"/>
    </xf>
    <xf numFmtId="2" fontId="28" fillId="5" borderId="1" xfId="0" applyNumberFormat="1" applyFont="1" applyFill="1" applyBorder="1"/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2" fontId="10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2" fontId="10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2" fontId="10" fillId="15" borderId="1" xfId="0" applyNumberFormat="1" applyFont="1" applyFill="1" applyBorder="1" applyAlignment="1">
      <alignment horizontal="center" vertical="center"/>
    </xf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2" fontId="10" fillId="16" borderId="1" xfId="0" applyNumberFormat="1" applyFont="1" applyFill="1" applyBorder="1" applyAlignment="1">
      <alignment horizontal="center" vertical="center"/>
    </xf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2" fontId="10" fillId="17" borderId="1" xfId="0" applyNumberFormat="1" applyFont="1" applyFill="1" applyBorder="1" applyAlignment="1">
      <alignment horizontal="center" vertical="center"/>
    </xf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2" fontId="10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2" fontId="23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2" fontId="10" fillId="13" borderId="1" xfId="0" applyNumberFormat="1" applyFont="1" applyFill="1" applyBorder="1" applyAlignment="1">
      <alignment horizontal="center" vertical="center"/>
    </xf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2" fontId="10" fillId="12" borderId="1" xfId="0" applyNumberFormat="1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2" fontId="10" fillId="22" borderId="1" xfId="0" applyNumberFormat="1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left" wrapText="1"/>
    </xf>
    <xf numFmtId="2" fontId="10" fillId="2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2" fontId="23" fillId="6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2" fontId="11" fillId="12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2" fontId="11" fillId="20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2" fontId="10" fillId="14" borderId="1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2" fontId="10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2" fontId="12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2" fontId="11" fillId="17" borderId="1" xfId="0" applyNumberFormat="1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2" fontId="11" fillId="26" borderId="1" xfId="0" applyNumberFormat="1" applyFont="1" applyFill="1" applyBorder="1" applyAlignment="1">
      <alignment horizontal="center" vertical="center" wrapText="1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2" fontId="10" fillId="6" borderId="1" xfId="0" applyNumberFormat="1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2" fontId="10" fillId="27" borderId="1" xfId="0" applyNumberFormat="1" applyFont="1" applyFill="1" applyBorder="1" applyAlignment="1">
      <alignment horizontal="center" vertical="center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" fontId="23" fillId="20" borderId="1" xfId="0" applyNumberFormat="1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left" vertical="center" wrapText="1"/>
    </xf>
    <xf numFmtId="1" fontId="31" fillId="20" borderId="1" xfId="0" applyNumberFormat="1" applyFont="1" applyFill="1" applyBorder="1" applyAlignment="1">
      <alignment horizontal="center" vertical="center" wrapText="1"/>
    </xf>
    <xf numFmtId="2" fontId="31" fillId="20" borderId="1" xfId="0" applyNumberFormat="1" applyFont="1" applyFill="1" applyBorder="1" applyAlignment="1">
      <alignment horizontal="center" vertical="center" wrapText="1"/>
    </xf>
    <xf numFmtId="49" fontId="31" fillId="20" borderId="1" xfId="0" applyNumberFormat="1" applyFont="1" applyFill="1" applyBorder="1" applyAlignment="1">
      <alignment horizontal="center" vertical="center" wrapText="1"/>
    </xf>
    <xf numFmtId="49" fontId="10" fillId="20" borderId="1" xfId="0" applyNumberFormat="1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left" vertical="center" wrapText="1"/>
    </xf>
    <xf numFmtId="1" fontId="10" fillId="20" borderId="1" xfId="0" applyNumberFormat="1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left"/>
    </xf>
    <xf numFmtId="49" fontId="31" fillId="26" borderId="1" xfId="0" applyNumberFormat="1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49" fontId="23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wrapText="1"/>
    </xf>
    <xf numFmtId="2" fontId="12" fillId="20" borderId="1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/>
    <xf numFmtId="4" fontId="23" fillId="0" borderId="1" xfId="0" applyNumberFormat="1" applyFont="1" applyFill="1" applyBorder="1" applyAlignment="1">
      <alignment horizontal="center" vertical="center"/>
    </xf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" fontId="23" fillId="22" borderId="1" xfId="0" applyNumberFormat="1" applyFont="1" applyFill="1" applyBorder="1" applyAlignment="1">
      <alignment horizontal="center" vertical="center"/>
    </xf>
    <xf numFmtId="49" fontId="37" fillId="22" borderId="1" xfId="0" applyNumberFormat="1" applyFont="1" applyFill="1" applyBorder="1" applyAlignment="1">
      <alignment horizontal="center" vertical="center" wrapText="1"/>
    </xf>
    <xf numFmtId="49" fontId="23" fillId="22" borderId="1" xfId="0" applyNumberFormat="1" applyFont="1" applyFill="1" applyBorder="1" applyAlignment="1">
      <alignment horizontal="center" vertical="center"/>
    </xf>
    <xf numFmtId="0" fontId="20" fillId="22" borderId="1" xfId="0" applyFont="1" applyFill="1" applyBorder="1" applyAlignment="1">
      <alignment horizontal="center" vertical="center" wrapText="1"/>
    </xf>
    <xf numFmtId="49" fontId="23" fillId="12" borderId="1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2" fontId="12" fillId="28" borderId="1" xfId="0" applyNumberFormat="1" applyFont="1" applyFill="1" applyBorder="1" applyAlignment="1">
      <alignment horizontal="center" vertical="center" wrapText="1"/>
    </xf>
    <xf numFmtId="4" fontId="22" fillId="28" borderId="1" xfId="0" applyNumberFormat="1" applyFont="1" applyFill="1" applyBorder="1" applyAlignment="1">
      <alignment horizontal="center" vertical="center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49" fontId="14" fillId="29" borderId="1" xfId="0" applyNumberFormat="1" applyFont="1" applyFill="1" applyBorder="1" applyAlignment="1">
      <alignment horizontal="center" vertical="center"/>
    </xf>
    <xf numFmtId="2" fontId="11" fillId="29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left" vertical="center" wrapText="1"/>
    </xf>
    <xf numFmtId="0" fontId="11" fillId="30" borderId="1" xfId="0" applyFont="1" applyFill="1" applyBorder="1" applyAlignment="1">
      <alignment horizontal="left" vertical="center" wrapText="1"/>
    </xf>
    <xf numFmtId="49" fontId="11" fillId="30" borderId="1" xfId="0" applyNumberFormat="1" applyFont="1" applyFill="1" applyBorder="1" applyAlignment="1">
      <alignment horizontal="center" vertical="center"/>
    </xf>
    <xf numFmtId="49" fontId="14" fillId="30" borderId="1" xfId="0" applyNumberFormat="1" applyFont="1" applyFill="1" applyBorder="1" applyAlignment="1">
      <alignment horizontal="center" vertical="center"/>
    </xf>
    <xf numFmtId="2" fontId="11" fillId="30" borderId="1" xfId="0" applyNumberFormat="1" applyFont="1" applyFill="1" applyBorder="1" applyAlignment="1">
      <alignment horizontal="center" vertical="center" wrapText="1"/>
    </xf>
    <xf numFmtId="49" fontId="11" fillId="30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2" fontId="10" fillId="21" borderId="1" xfId="0" applyNumberFormat="1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38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2" fontId="10" fillId="21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CCFFFF"/>
      <color rgb="FFC7E0AF"/>
      <color rgb="FF993366"/>
      <color rgb="FFFFCCFF"/>
      <color rgb="FFFFCCCC"/>
      <color rgb="FF00FF00"/>
      <color rgb="FFCCECFF"/>
      <color rgb="FF99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tabSelected="1" topLeftCell="A190" zoomScale="60" zoomScaleNormal="60" zoomScaleSheetLayoutView="70" workbookViewId="0">
      <selection activeCell="F130" sqref="F130"/>
    </sheetView>
  </sheetViews>
  <sheetFormatPr defaultRowHeight="19.8" x14ac:dyDescent="0.4"/>
  <cols>
    <col min="1" max="1" width="36.109375" customWidth="1"/>
    <col min="2" max="2" width="53.6640625" customWidth="1"/>
    <col min="3" max="5" width="18.109375" customWidth="1"/>
    <col min="6" max="6" width="25" customWidth="1"/>
    <col min="7" max="7" width="43.109375" customWidth="1"/>
    <col min="8" max="8" width="27.33203125" customWidth="1"/>
    <col min="9" max="9" width="51" customWidth="1"/>
    <col min="10" max="10" width="49.88671875" style="15" customWidth="1"/>
    <col min="11" max="11" width="71.109375" customWidth="1"/>
  </cols>
  <sheetData>
    <row r="1" spans="1:11" ht="62.4" customHeight="1" x14ac:dyDescent="0.3">
      <c r="A1" s="361" t="s">
        <v>369</v>
      </c>
      <c r="B1" s="361"/>
      <c r="C1" s="361"/>
      <c r="D1" s="361"/>
      <c r="E1" s="361"/>
      <c r="F1" s="361"/>
      <c r="G1" s="361"/>
      <c r="H1" s="361"/>
      <c r="I1" s="361"/>
      <c r="J1" s="361"/>
      <c r="K1" s="2"/>
    </row>
    <row r="2" spans="1:11" ht="18.600000000000001" x14ac:dyDescent="0.3">
      <c r="A2" s="359" t="s">
        <v>62</v>
      </c>
      <c r="B2" s="359"/>
      <c r="C2" s="359"/>
      <c r="D2" s="359"/>
      <c r="E2" s="359"/>
      <c r="F2" s="359"/>
      <c r="G2" s="359"/>
      <c r="H2" s="359"/>
      <c r="I2" s="359"/>
      <c r="J2" s="359"/>
      <c r="K2" s="2"/>
    </row>
    <row r="3" spans="1:11" ht="18.600000000000001" customHeight="1" x14ac:dyDescent="0.3">
      <c r="A3" s="359"/>
      <c r="B3" s="359"/>
      <c r="C3" s="359"/>
      <c r="D3" s="359"/>
      <c r="E3" s="359"/>
      <c r="F3" s="359"/>
      <c r="G3" s="359"/>
      <c r="H3" s="359"/>
      <c r="I3" s="359"/>
      <c r="J3" s="359"/>
      <c r="K3" s="2"/>
    </row>
    <row r="4" spans="1:11" ht="76.2" customHeight="1" x14ac:dyDescent="0.3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"/>
    </row>
    <row r="5" spans="1:11" ht="19.2" customHeight="1" x14ac:dyDescent="0.3">
      <c r="A5" s="360"/>
      <c r="B5" s="360"/>
      <c r="C5" s="360"/>
      <c r="D5" s="360"/>
      <c r="E5" s="360"/>
      <c r="F5" s="360"/>
      <c r="G5" s="360"/>
      <c r="H5" s="360"/>
      <c r="I5" s="360"/>
      <c r="J5" s="360"/>
      <c r="K5" s="4"/>
    </row>
    <row r="6" spans="1:11" ht="78" x14ac:dyDescent="0.3">
      <c r="A6" s="29" t="s">
        <v>0</v>
      </c>
      <c r="B6" s="29" t="s">
        <v>1</v>
      </c>
      <c r="C6" s="30" t="s">
        <v>2</v>
      </c>
      <c r="D6" s="30" t="s">
        <v>2</v>
      </c>
      <c r="E6" s="30" t="s">
        <v>2</v>
      </c>
      <c r="F6" s="29" t="s">
        <v>3</v>
      </c>
      <c r="G6" s="29" t="s">
        <v>4</v>
      </c>
      <c r="H6" s="29" t="s">
        <v>5</v>
      </c>
      <c r="I6" s="29" t="s">
        <v>6</v>
      </c>
      <c r="J6" s="29" t="s">
        <v>7</v>
      </c>
      <c r="K6" s="5"/>
    </row>
    <row r="7" spans="1:11" ht="18.600000000000001" x14ac:dyDescent="0.3">
      <c r="A7" s="26" t="s">
        <v>8</v>
      </c>
      <c r="B7" s="26" t="s">
        <v>9</v>
      </c>
      <c r="C7" s="27" t="s">
        <v>10</v>
      </c>
      <c r="D7" s="27" t="s">
        <v>11</v>
      </c>
      <c r="E7" s="27" t="s">
        <v>12</v>
      </c>
      <c r="F7" s="27" t="s">
        <v>13</v>
      </c>
      <c r="G7" s="27" t="s">
        <v>14</v>
      </c>
      <c r="H7" s="27" t="s">
        <v>15</v>
      </c>
      <c r="I7" s="27" t="s">
        <v>16</v>
      </c>
      <c r="J7" s="28" t="s">
        <v>17</v>
      </c>
      <c r="K7" s="6"/>
    </row>
    <row r="8" spans="1:11" ht="42" x14ac:dyDescent="0.3">
      <c r="A8" s="33" t="s">
        <v>58</v>
      </c>
      <c r="B8" s="33" t="s">
        <v>47</v>
      </c>
      <c r="C8" s="34">
        <v>2210</v>
      </c>
      <c r="D8" s="34"/>
      <c r="E8" s="59"/>
      <c r="F8" s="62">
        <v>48000</v>
      </c>
      <c r="G8" s="32" t="s">
        <v>18</v>
      </c>
      <c r="H8" s="32" t="s">
        <v>67</v>
      </c>
      <c r="I8" s="32"/>
      <c r="J8" s="19" t="s">
        <v>30</v>
      </c>
      <c r="K8" s="7"/>
    </row>
    <row r="9" spans="1:11" ht="63" x14ac:dyDescent="0.3">
      <c r="A9" s="24" t="s">
        <v>89</v>
      </c>
      <c r="B9" s="35" t="s">
        <v>68</v>
      </c>
      <c r="C9" s="36">
        <v>2210</v>
      </c>
      <c r="D9" s="36"/>
      <c r="E9" s="61"/>
      <c r="F9" s="63">
        <v>8000</v>
      </c>
      <c r="G9" s="20" t="s">
        <v>18</v>
      </c>
      <c r="H9" s="20" t="s">
        <v>67</v>
      </c>
      <c r="I9" s="20"/>
      <c r="J9" s="19" t="s">
        <v>30</v>
      </c>
      <c r="K9" s="7"/>
    </row>
    <row r="10" spans="1:11" s="25" customFormat="1" ht="84" customHeight="1" x14ac:dyDescent="0.3">
      <c r="A10" s="77" t="s">
        <v>33</v>
      </c>
      <c r="B10" s="58" t="s">
        <v>245</v>
      </c>
      <c r="C10" s="59">
        <v>2240</v>
      </c>
      <c r="D10" s="59"/>
      <c r="E10" s="59"/>
      <c r="F10" s="62">
        <v>10000</v>
      </c>
      <c r="G10" s="19" t="s">
        <v>18</v>
      </c>
      <c r="H10" s="19" t="s">
        <v>82</v>
      </c>
      <c r="I10" s="111" t="s">
        <v>244</v>
      </c>
      <c r="J10" s="19" t="s">
        <v>30</v>
      </c>
      <c r="K10" s="7"/>
    </row>
    <row r="11" spans="1:11" s="25" customFormat="1" ht="84" customHeight="1" x14ac:dyDescent="0.3">
      <c r="A11" s="77" t="s">
        <v>33</v>
      </c>
      <c r="B11" s="58" t="s">
        <v>35</v>
      </c>
      <c r="C11" s="59">
        <v>2240</v>
      </c>
      <c r="D11" s="59"/>
      <c r="E11" s="59"/>
      <c r="F11" s="62">
        <v>11300</v>
      </c>
      <c r="G11" s="19" t="s">
        <v>18</v>
      </c>
      <c r="H11" s="19" t="s">
        <v>82</v>
      </c>
      <c r="I11" s="19" t="s">
        <v>243</v>
      </c>
      <c r="J11" s="19" t="s">
        <v>30</v>
      </c>
      <c r="K11" s="7"/>
    </row>
    <row r="12" spans="1:11" s="25" customFormat="1" ht="93.75" customHeight="1" x14ac:dyDescent="0.3">
      <c r="A12" s="60" t="s">
        <v>61</v>
      </c>
      <c r="B12" s="35" t="s">
        <v>71</v>
      </c>
      <c r="C12" s="59">
        <v>2240</v>
      </c>
      <c r="D12" s="59"/>
      <c r="E12" s="59"/>
      <c r="F12" s="62">
        <v>32300</v>
      </c>
      <c r="G12" s="19" t="s">
        <v>18</v>
      </c>
      <c r="H12" s="19" t="s">
        <v>67</v>
      </c>
      <c r="I12" s="19"/>
      <c r="J12" s="19" t="s">
        <v>30</v>
      </c>
      <c r="K12" s="7"/>
    </row>
    <row r="13" spans="1:11" s="25" customFormat="1" ht="82.2" customHeight="1" x14ac:dyDescent="0.3">
      <c r="A13" s="77" t="s">
        <v>87</v>
      </c>
      <c r="B13" s="58" t="s">
        <v>69</v>
      </c>
      <c r="C13" s="59">
        <v>2240</v>
      </c>
      <c r="D13" s="59"/>
      <c r="E13" s="59"/>
      <c r="F13" s="62">
        <v>11222</v>
      </c>
      <c r="G13" s="19" t="s">
        <v>18</v>
      </c>
      <c r="H13" s="19" t="s">
        <v>83</v>
      </c>
      <c r="I13" s="32" t="s">
        <v>312</v>
      </c>
      <c r="J13" s="19" t="s">
        <v>30</v>
      </c>
      <c r="K13" s="7"/>
    </row>
    <row r="14" spans="1:11" ht="42" x14ac:dyDescent="0.3">
      <c r="A14" s="77" t="s">
        <v>45</v>
      </c>
      <c r="B14" s="58" t="s">
        <v>36</v>
      </c>
      <c r="C14" s="59">
        <v>2240</v>
      </c>
      <c r="D14" s="59"/>
      <c r="E14" s="59"/>
      <c r="F14" s="62">
        <v>3000</v>
      </c>
      <c r="G14" s="19" t="s">
        <v>18</v>
      </c>
      <c r="H14" s="19" t="s">
        <v>67</v>
      </c>
      <c r="I14" s="32"/>
      <c r="J14" s="19" t="s">
        <v>30</v>
      </c>
      <c r="K14" s="7"/>
    </row>
    <row r="15" spans="1:11" ht="84" x14ac:dyDescent="0.3">
      <c r="A15" s="105" t="s">
        <v>22</v>
      </c>
      <c r="B15" s="105" t="s">
        <v>51</v>
      </c>
      <c r="C15" s="106">
        <v>2240</v>
      </c>
      <c r="D15" s="106"/>
      <c r="E15" s="106"/>
      <c r="F15" s="112">
        <v>1037</v>
      </c>
      <c r="G15" s="107" t="s">
        <v>18</v>
      </c>
      <c r="H15" s="107" t="s">
        <v>67</v>
      </c>
      <c r="I15" s="107" t="s">
        <v>105</v>
      </c>
      <c r="J15" s="19" t="s">
        <v>30</v>
      </c>
      <c r="K15" s="8"/>
    </row>
    <row r="16" spans="1:11" s="25" customFormat="1" ht="84" x14ac:dyDescent="0.3">
      <c r="A16" s="108" t="s">
        <v>22</v>
      </c>
      <c r="B16" s="108" t="s">
        <v>51</v>
      </c>
      <c r="C16" s="109">
        <v>2240</v>
      </c>
      <c r="D16" s="109"/>
      <c r="E16" s="109"/>
      <c r="F16" s="110">
        <v>22000</v>
      </c>
      <c r="G16" s="111" t="s">
        <v>18</v>
      </c>
      <c r="H16" s="111" t="s">
        <v>67</v>
      </c>
      <c r="I16" s="111" t="s">
        <v>104</v>
      </c>
      <c r="J16" s="111" t="s">
        <v>30</v>
      </c>
      <c r="K16" s="8"/>
    </row>
    <row r="17" spans="1:11" s="25" customFormat="1" ht="42" x14ac:dyDescent="0.3">
      <c r="A17" s="58" t="s">
        <v>88</v>
      </c>
      <c r="B17" s="58" t="s">
        <v>70</v>
      </c>
      <c r="C17" s="59">
        <v>2240</v>
      </c>
      <c r="D17" s="59"/>
      <c r="E17" s="59"/>
      <c r="F17" s="62">
        <v>5760</v>
      </c>
      <c r="G17" s="32" t="s">
        <v>18</v>
      </c>
      <c r="H17" s="32" t="s">
        <v>67</v>
      </c>
      <c r="I17" s="32"/>
      <c r="J17" s="19" t="s">
        <v>30</v>
      </c>
      <c r="K17" s="8"/>
    </row>
    <row r="18" spans="1:11" ht="114.75" customHeight="1" x14ac:dyDescent="0.3">
      <c r="A18" s="291" t="s">
        <v>59</v>
      </c>
      <c r="B18" s="291" t="s">
        <v>327</v>
      </c>
      <c r="C18" s="292">
        <v>2240</v>
      </c>
      <c r="D18" s="292"/>
      <c r="E18" s="292"/>
      <c r="F18" s="210">
        <v>1386</v>
      </c>
      <c r="G18" s="290" t="s">
        <v>18</v>
      </c>
      <c r="H18" s="290" t="s">
        <v>83</v>
      </c>
      <c r="I18" s="290" t="s">
        <v>330</v>
      </c>
      <c r="J18" s="290" t="s">
        <v>30</v>
      </c>
      <c r="K18" s="8"/>
    </row>
    <row r="19" spans="1:11" s="25" customFormat="1" ht="114.75" customHeight="1" x14ac:dyDescent="0.3">
      <c r="A19" s="291" t="s">
        <v>59</v>
      </c>
      <c r="B19" s="293" t="s">
        <v>331</v>
      </c>
      <c r="C19" s="292">
        <v>2240</v>
      </c>
      <c r="D19" s="292"/>
      <c r="E19" s="292"/>
      <c r="F19" s="210">
        <v>2820</v>
      </c>
      <c r="G19" s="290" t="s">
        <v>18</v>
      </c>
      <c r="H19" s="290" t="s">
        <v>83</v>
      </c>
      <c r="I19" s="290" t="s">
        <v>329</v>
      </c>
      <c r="J19" s="290" t="s">
        <v>30</v>
      </c>
      <c r="K19" s="8"/>
    </row>
    <row r="20" spans="1:11" ht="139.19999999999999" customHeight="1" x14ac:dyDescent="0.3">
      <c r="A20" s="58" t="s">
        <v>60</v>
      </c>
      <c r="B20" s="58" t="s">
        <v>72</v>
      </c>
      <c r="C20" s="59">
        <v>2240</v>
      </c>
      <c r="D20" s="59"/>
      <c r="E20" s="59"/>
      <c r="F20" s="62">
        <v>3420</v>
      </c>
      <c r="G20" s="19" t="s">
        <v>18</v>
      </c>
      <c r="H20" s="19" t="s">
        <v>84</v>
      </c>
      <c r="I20" s="32" t="s">
        <v>343</v>
      </c>
      <c r="J20" s="19" t="s">
        <v>30</v>
      </c>
      <c r="K20" s="8"/>
    </row>
    <row r="21" spans="1:11" s="25" customFormat="1" ht="139.19999999999999" customHeight="1" x14ac:dyDescent="0.3">
      <c r="A21" s="58" t="s">
        <v>60</v>
      </c>
      <c r="B21" s="58" t="s">
        <v>72</v>
      </c>
      <c r="C21" s="59">
        <v>2240</v>
      </c>
      <c r="D21" s="59"/>
      <c r="E21" s="59"/>
      <c r="F21" s="285">
        <v>330</v>
      </c>
      <c r="G21" s="19" t="s">
        <v>18</v>
      </c>
      <c r="H21" s="19" t="s">
        <v>84</v>
      </c>
      <c r="I21" s="32" t="s">
        <v>342</v>
      </c>
      <c r="J21" s="19" t="s">
        <v>30</v>
      </c>
      <c r="K21" s="8"/>
    </row>
    <row r="22" spans="1:11" s="25" customFormat="1" ht="63" x14ac:dyDescent="0.3">
      <c r="A22" s="183" t="s">
        <v>32</v>
      </c>
      <c r="B22" s="183" t="s">
        <v>73</v>
      </c>
      <c r="C22" s="184">
        <v>2240</v>
      </c>
      <c r="D22" s="185"/>
      <c r="E22" s="185"/>
      <c r="F22" s="187">
        <v>1207.42</v>
      </c>
      <c r="G22" s="186" t="s">
        <v>18</v>
      </c>
      <c r="H22" s="186" t="s">
        <v>76</v>
      </c>
      <c r="I22" s="186" t="s">
        <v>186</v>
      </c>
      <c r="J22" s="186" t="s">
        <v>30</v>
      </c>
      <c r="K22" s="8"/>
    </row>
    <row r="23" spans="1:11" s="25" customFormat="1" ht="84" x14ac:dyDescent="0.3">
      <c r="A23" s="183" t="s">
        <v>32</v>
      </c>
      <c r="B23" s="183" t="s">
        <v>187</v>
      </c>
      <c r="C23" s="184">
        <v>2240</v>
      </c>
      <c r="D23" s="185"/>
      <c r="E23" s="185"/>
      <c r="F23" s="187">
        <v>798.72</v>
      </c>
      <c r="G23" s="186" t="s">
        <v>18</v>
      </c>
      <c r="H23" s="186" t="s">
        <v>76</v>
      </c>
      <c r="I23" s="186" t="s">
        <v>185</v>
      </c>
      <c r="J23" s="186" t="s">
        <v>30</v>
      </c>
      <c r="K23" s="8"/>
    </row>
    <row r="24" spans="1:11" s="25" customFormat="1" ht="63" x14ac:dyDescent="0.3">
      <c r="A24" s="142" t="s">
        <v>32</v>
      </c>
      <c r="B24" s="142" t="s">
        <v>108</v>
      </c>
      <c r="C24" s="143">
        <v>2240</v>
      </c>
      <c r="D24" s="143"/>
      <c r="E24" s="143"/>
      <c r="F24" s="145">
        <v>4276.8599999999997</v>
      </c>
      <c r="G24" s="146" t="s">
        <v>18</v>
      </c>
      <c r="H24" s="146" t="s">
        <v>67</v>
      </c>
      <c r="I24" s="146" t="s">
        <v>109</v>
      </c>
      <c r="J24" s="146" t="s">
        <v>30</v>
      </c>
      <c r="K24" s="8"/>
    </row>
    <row r="25" spans="1:11" s="25" customFormat="1" ht="63" x14ac:dyDescent="0.3">
      <c r="A25" s="142" t="s">
        <v>32</v>
      </c>
      <c r="B25" s="142" t="s">
        <v>107</v>
      </c>
      <c r="C25" s="143">
        <v>2240</v>
      </c>
      <c r="D25" s="144"/>
      <c r="E25" s="144"/>
      <c r="F25" s="145">
        <v>1717</v>
      </c>
      <c r="G25" s="146" t="s">
        <v>18</v>
      </c>
      <c r="H25" s="146" t="s">
        <v>67</v>
      </c>
      <c r="I25" s="146" t="s">
        <v>110</v>
      </c>
      <c r="J25" s="146" t="s">
        <v>30</v>
      </c>
      <c r="K25" s="8"/>
    </row>
    <row r="26" spans="1:11" ht="63" x14ac:dyDescent="0.3">
      <c r="A26" s="58" t="s">
        <v>24</v>
      </c>
      <c r="B26" s="58" t="s">
        <v>25</v>
      </c>
      <c r="C26" s="59">
        <v>2240</v>
      </c>
      <c r="D26" s="59"/>
      <c r="E26" s="59"/>
      <c r="F26" s="62">
        <v>1800</v>
      </c>
      <c r="G26" s="19" t="s">
        <v>18</v>
      </c>
      <c r="H26" s="19" t="s">
        <v>67</v>
      </c>
      <c r="I26" s="19"/>
      <c r="J26" s="19" t="s">
        <v>30</v>
      </c>
      <c r="K26" s="8"/>
    </row>
    <row r="27" spans="1:11" ht="63" x14ac:dyDescent="0.3">
      <c r="A27" s="24" t="s">
        <v>44</v>
      </c>
      <c r="B27" s="60" t="s">
        <v>146</v>
      </c>
      <c r="C27" s="61">
        <v>2240</v>
      </c>
      <c r="D27" s="61"/>
      <c r="E27" s="61"/>
      <c r="F27" s="63">
        <v>4500</v>
      </c>
      <c r="G27" s="37" t="s">
        <v>18</v>
      </c>
      <c r="H27" s="37" t="s">
        <v>75</v>
      </c>
      <c r="I27" s="37" t="s">
        <v>155</v>
      </c>
      <c r="J27" s="37" t="s">
        <v>30</v>
      </c>
      <c r="K27" s="8"/>
    </row>
    <row r="28" spans="1:11" s="25" customFormat="1" ht="84" x14ac:dyDescent="0.3">
      <c r="A28" s="286" t="s">
        <v>44</v>
      </c>
      <c r="B28" s="286" t="s">
        <v>38</v>
      </c>
      <c r="C28" s="287">
        <v>2240</v>
      </c>
      <c r="D28" s="287"/>
      <c r="E28" s="287"/>
      <c r="F28" s="288">
        <v>3672</v>
      </c>
      <c r="G28" s="289" t="s">
        <v>18</v>
      </c>
      <c r="H28" s="289" t="s">
        <v>83</v>
      </c>
      <c r="I28" s="289" t="s">
        <v>328</v>
      </c>
      <c r="J28" s="289" t="s">
        <v>30</v>
      </c>
      <c r="K28" s="8"/>
    </row>
    <row r="29" spans="1:11" ht="42" x14ac:dyDescent="0.3">
      <c r="A29" s="24" t="s">
        <v>23</v>
      </c>
      <c r="B29" s="18" t="s">
        <v>37</v>
      </c>
      <c r="C29" s="34">
        <v>2240</v>
      </c>
      <c r="D29" s="34"/>
      <c r="E29" s="34"/>
      <c r="F29" s="62">
        <v>840</v>
      </c>
      <c r="G29" s="32" t="s">
        <v>18</v>
      </c>
      <c r="H29" s="32" t="s">
        <v>67</v>
      </c>
      <c r="I29" s="20"/>
      <c r="J29" s="37" t="s">
        <v>30</v>
      </c>
      <c r="K29" s="8"/>
    </row>
    <row r="30" spans="1:11" ht="84" customHeight="1" x14ac:dyDescent="0.3">
      <c r="A30" s="58" t="s">
        <v>50</v>
      </c>
      <c r="B30" s="58" t="s">
        <v>90</v>
      </c>
      <c r="C30" s="59">
        <v>2240</v>
      </c>
      <c r="D30" s="59"/>
      <c r="E30" s="59"/>
      <c r="F30" s="62">
        <v>1500</v>
      </c>
      <c r="G30" s="19" t="s">
        <v>18</v>
      </c>
      <c r="H30" s="19" t="s">
        <v>67</v>
      </c>
      <c r="I30" s="19"/>
      <c r="J30" s="19" t="s">
        <v>30</v>
      </c>
      <c r="K30" s="8"/>
    </row>
    <row r="31" spans="1:11" ht="111" customHeight="1" x14ac:dyDescent="0.3">
      <c r="A31" s="97" t="s">
        <v>54</v>
      </c>
      <c r="B31" s="97" t="s">
        <v>100</v>
      </c>
      <c r="C31" s="98">
        <v>2240</v>
      </c>
      <c r="D31" s="98"/>
      <c r="E31" s="98"/>
      <c r="F31" s="99">
        <v>59870.16</v>
      </c>
      <c r="G31" s="100" t="s">
        <v>18</v>
      </c>
      <c r="H31" s="100" t="s">
        <v>67</v>
      </c>
      <c r="I31" s="100" t="s">
        <v>101</v>
      </c>
      <c r="J31" s="100" t="s">
        <v>30</v>
      </c>
      <c r="K31" s="8"/>
    </row>
    <row r="32" spans="1:11" s="25" customFormat="1" ht="111" customHeight="1" x14ac:dyDescent="0.3">
      <c r="A32" s="97" t="s">
        <v>54</v>
      </c>
      <c r="B32" s="97" t="s">
        <v>100</v>
      </c>
      <c r="C32" s="98">
        <v>2240</v>
      </c>
      <c r="D32" s="98"/>
      <c r="E32" s="98"/>
      <c r="F32" s="99">
        <v>8083.1</v>
      </c>
      <c r="G32" s="100" t="s">
        <v>18</v>
      </c>
      <c r="H32" s="100" t="s">
        <v>76</v>
      </c>
      <c r="I32" s="100" t="s">
        <v>193</v>
      </c>
      <c r="J32" s="100" t="s">
        <v>30</v>
      </c>
      <c r="K32" s="8"/>
    </row>
    <row r="33" spans="1:11" s="25" customFormat="1" ht="84" x14ac:dyDescent="0.3">
      <c r="A33" s="221" t="s">
        <v>54</v>
      </c>
      <c r="B33" s="221" t="s">
        <v>100</v>
      </c>
      <c r="C33" s="222">
        <v>2240</v>
      </c>
      <c r="D33" s="94"/>
      <c r="E33" s="94"/>
      <c r="F33" s="217">
        <v>4009.42</v>
      </c>
      <c r="G33" s="96" t="s">
        <v>18</v>
      </c>
      <c r="H33" s="96" t="s">
        <v>78</v>
      </c>
      <c r="I33" s="96" t="s">
        <v>233</v>
      </c>
      <c r="J33" s="96" t="s">
        <v>30</v>
      </c>
      <c r="K33" s="8"/>
    </row>
    <row r="34" spans="1:11" s="25" customFormat="1" ht="84" x14ac:dyDescent="0.3">
      <c r="A34" s="93" t="s">
        <v>54</v>
      </c>
      <c r="B34" s="97" t="s">
        <v>100</v>
      </c>
      <c r="C34" s="94">
        <v>2240</v>
      </c>
      <c r="D34" s="94"/>
      <c r="E34" s="94"/>
      <c r="F34" s="217">
        <v>5998.32</v>
      </c>
      <c r="G34" s="96" t="s">
        <v>18</v>
      </c>
      <c r="H34" s="96" t="s">
        <v>78</v>
      </c>
      <c r="I34" s="100" t="s">
        <v>234</v>
      </c>
      <c r="J34" s="96" t="s">
        <v>30</v>
      </c>
      <c r="K34" s="8"/>
    </row>
    <row r="35" spans="1:11" s="25" customFormat="1" ht="103.95" customHeight="1" x14ac:dyDescent="0.3">
      <c r="A35" s="58" t="s">
        <v>49</v>
      </c>
      <c r="B35" s="181" t="s">
        <v>180</v>
      </c>
      <c r="C35" s="59">
        <v>2240</v>
      </c>
      <c r="D35" s="59"/>
      <c r="E35" s="59"/>
      <c r="F35" s="62">
        <v>2000</v>
      </c>
      <c r="G35" s="19" t="s">
        <v>18</v>
      </c>
      <c r="H35" s="19" t="s">
        <v>76</v>
      </c>
      <c r="I35" s="19" t="s">
        <v>179</v>
      </c>
      <c r="J35" s="19" t="s">
        <v>30</v>
      </c>
      <c r="K35" s="8"/>
    </row>
    <row r="36" spans="1:11" ht="42" x14ac:dyDescent="0.3">
      <c r="A36" s="101" t="s">
        <v>26</v>
      </c>
      <c r="B36" s="97" t="s">
        <v>99</v>
      </c>
      <c r="C36" s="98">
        <v>2271</v>
      </c>
      <c r="D36" s="98"/>
      <c r="E36" s="98"/>
      <c r="F36" s="99">
        <v>15692.82</v>
      </c>
      <c r="G36" s="100" t="s">
        <v>18</v>
      </c>
      <c r="H36" s="100" t="s">
        <v>67</v>
      </c>
      <c r="I36" s="100" t="s">
        <v>102</v>
      </c>
      <c r="J36" s="102" t="s">
        <v>30</v>
      </c>
      <c r="K36" s="8"/>
    </row>
    <row r="37" spans="1:11" s="25" customFormat="1" ht="63" x14ac:dyDescent="0.3">
      <c r="A37" s="103" t="s">
        <v>26</v>
      </c>
      <c r="B37" s="103" t="s">
        <v>39</v>
      </c>
      <c r="C37" s="140">
        <v>2271</v>
      </c>
      <c r="D37" s="140"/>
      <c r="E37" s="140"/>
      <c r="F37" s="141">
        <v>3621.42</v>
      </c>
      <c r="G37" s="96" t="s">
        <v>18</v>
      </c>
      <c r="H37" s="96" t="s">
        <v>75</v>
      </c>
      <c r="I37" s="96" t="s">
        <v>174</v>
      </c>
      <c r="J37" s="104" t="s">
        <v>30</v>
      </c>
      <c r="K37" s="8"/>
    </row>
    <row r="38" spans="1:11" s="25" customFormat="1" ht="42" x14ac:dyDescent="0.3">
      <c r="A38" s="103" t="s">
        <v>26</v>
      </c>
      <c r="B38" s="103" t="s">
        <v>39</v>
      </c>
      <c r="C38" s="140">
        <v>2271</v>
      </c>
      <c r="D38" s="140"/>
      <c r="E38" s="140"/>
      <c r="F38" s="141">
        <v>915.76</v>
      </c>
      <c r="G38" s="96" t="s">
        <v>18</v>
      </c>
      <c r="H38" s="96" t="s">
        <v>75</v>
      </c>
      <c r="I38" s="96" t="s">
        <v>173</v>
      </c>
      <c r="J38" s="104" t="s">
        <v>30</v>
      </c>
      <c r="K38" s="8"/>
    </row>
    <row r="39" spans="1:11" ht="63" x14ac:dyDescent="0.4">
      <c r="A39" s="108" t="s">
        <v>48</v>
      </c>
      <c r="B39" s="108" t="s">
        <v>52</v>
      </c>
      <c r="C39" s="109">
        <v>2272</v>
      </c>
      <c r="D39" s="109"/>
      <c r="E39" s="109"/>
      <c r="F39" s="110">
        <v>4471</v>
      </c>
      <c r="G39" s="111" t="s">
        <v>18</v>
      </c>
      <c r="H39" s="111" t="s">
        <v>67</v>
      </c>
      <c r="I39" s="113" t="s">
        <v>106</v>
      </c>
      <c r="J39" s="111" t="s">
        <v>30</v>
      </c>
      <c r="K39" s="8"/>
    </row>
    <row r="40" spans="1:11" s="25" customFormat="1" ht="63" x14ac:dyDescent="0.4">
      <c r="A40" s="58" t="s">
        <v>48</v>
      </c>
      <c r="B40" s="58" t="s">
        <v>52</v>
      </c>
      <c r="C40" s="59">
        <v>2272</v>
      </c>
      <c r="D40" s="59"/>
      <c r="E40" s="59"/>
      <c r="F40" s="210">
        <v>3000</v>
      </c>
      <c r="G40" s="19" t="s">
        <v>18</v>
      </c>
      <c r="H40" s="19" t="s">
        <v>78</v>
      </c>
      <c r="I40" s="121" t="s">
        <v>201</v>
      </c>
      <c r="J40" s="19" t="s">
        <v>30</v>
      </c>
      <c r="K40" s="8"/>
    </row>
    <row r="41" spans="1:11" ht="42" x14ac:dyDescent="0.3">
      <c r="A41" s="89" t="s">
        <v>27</v>
      </c>
      <c r="B41" s="89" t="s">
        <v>95</v>
      </c>
      <c r="C41" s="90">
        <v>2273</v>
      </c>
      <c r="D41" s="90"/>
      <c r="E41" s="90"/>
      <c r="F41" s="91">
        <v>28527</v>
      </c>
      <c r="G41" s="92" t="s">
        <v>18</v>
      </c>
      <c r="H41" s="92" t="s">
        <v>67</v>
      </c>
      <c r="I41" s="92" t="s">
        <v>92</v>
      </c>
      <c r="J41" s="92" t="s">
        <v>30</v>
      </c>
      <c r="K41" s="8"/>
    </row>
    <row r="42" spans="1:11" ht="42" x14ac:dyDescent="0.3">
      <c r="A42" s="97" t="s">
        <v>28</v>
      </c>
      <c r="B42" s="97" t="s">
        <v>96</v>
      </c>
      <c r="C42" s="98">
        <v>2273</v>
      </c>
      <c r="D42" s="98"/>
      <c r="E42" s="98"/>
      <c r="F42" s="99">
        <v>9000</v>
      </c>
      <c r="G42" s="100" t="s">
        <v>18</v>
      </c>
      <c r="H42" s="100" t="s">
        <v>67</v>
      </c>
      <c r="I42" s="100" t="s">
        <v>93</v>
      </c>
      <c r="J42" s="100" t="s">
        <v>30</v>
      </c>
      <c r="K42" s="8"/>
    </row>
    <row r="43" spans="1:11" s="25" customFormat="1" ht="42" x14ac:dyDescent="0.3">
      <c r="A43" s="93" t="s">
        <v>28</v>
      </c>
      <c r="B43" s="93" t="s">
        <v>96</v>
      </c>
      <c r="C43" s="94">
        <v>2273</v>
      </c>
      <c r="D43" s="94"/>
      <c r="E43" s="94"/>
      <c r="F43" s="95">
        <v>2028</v>
      </c>
      <c r="G43" s="96" t="s">
        <v>18</v>
      </c>
      <c r="H43" s="96" t="s">
        <v>67</v>
      </c>
      <c r="I43" s="96" t="s">
        <v>94</v>
      </c>
      <c r="J43" s="96" t="s">
        <v>30</v>
      </c>
      <c r="K43" s="8"/>
    </row>
    <row r="44" spans="1:11" s="25" customFormat="1" ht="42" x14ac:dyDescent="0.3">
      <c r="A44" s="97" t="s">
        <v>29</v>
      </c>
      <c r="B44" s="97" t="s">
        <v>98</v>
      </c>
      <c r="C44" s="98">
        <v>2275</v>
      </c>
      <c r="D44" s="98"/>
      <c r="E44" s="98"/>
      <c r="F44" s="99">
        <v>570</v>
      </c>
      <c r="G44" s="100" t="s">
        <v>18</v>
      </c>
      <c r="H44" s="100" t="s">
        <v>67</v>
      </c>
      <c r="I44" s="100" t="s">
        <v>103</v>
      </c>
      <c r="J44" s="100" t="s">
        <v>30</v>
      </c>
      <c r="K44" s="8"/>
    </row>
    <row r="45" spans="1:11" s="25" customFormat="1" ht="42" x14ac:dyDescent="0.3">
      <c r="A45" s="93" t="s">
        <v>29</v>
      </c>
      <c r="B45" s="93" t="s">
        <v>40</v>
      </c>
      <c r="C45" s="94">
        <v>2275</v>
      </c>
      <c r="D45" s="94"/>
      <c r="E45" s="94"/>
      <c r="F45" s="95">
        <v>273</v>
      </c>
      <c r="G45" s="96" t="s">
        <v>18</v>
      </c>
      <c r="H45" s="96" t="s">
        <v>67</v>
      </c>
      <c r="I45" s="96" t="s">
        <v>97</v>
      </c>
      <c r="J45" s="96" t="s">
        <v>30</v>
      </c>
      <c r="K45" s="8"/>
    </row>
    <row r="46" spans="1:11" ht="63" x14ac:dyDescent="0.3">
      <c r="A46" s="81" t="s">
        <v>41</v>
      </c>
      <c r="B46" s="58" t="s">
        <v>74</v>
      </c>
      <c r="C46" s="59">
        <v>2282</v>
      </c>
      <c r="D46" s="59"/>
      <c r="E46" s="59"/>
      <c r="F46" s="62">
        <v>11000</v>
      </c>
      <c r="G46" s="19" t="s">
        <v>18</v>
      </c>
      <c r="H46" s="19" t="s">
        <v>67</v>
      </c>
      <c r="I46" s="37"/>
      <c r="J46" s="37" t="s">
        <v>30</v>
      </c>
      <c r="K46" s="8"/>
    </row>
    <row r="47" spans="1:11" ht="33" customHeight="1" x14ac:dyDescent="0.3">
      <c r="A47" s="38" t="s">
        <v>34</v>
      </c>
      <c r="B47" s="39"/>
      <c r="C47" s="40"/>
      <c r="D47" s="40"/>
      <c r="E47" s="40"/>
      <c r="F47" s="64">
        <f>SUM(F8:F46)</f>
        <v>339947</v>
      </c>
      <c r="G47" s="22"/>
      <c r="H47" s="22"/>
      <c r="I47" s="22"/>
      <c r="J47" s="41"/>
      <c r="K47" s="9"/>
    </row>
    <row r="48" spans="1:11" s="25" customFormat="1" ht="175.2" customHeight="1" x14ac:dyDescent="0.3">
      <c r="A48" s="74" t="s">
        <v>91</v>
      </c>
      <c r="B48" s="60" t="s">
        <v>326</v>
      </c>
      <c r="C48" s="61">
        <v>3132</v>
      </c>
      <c r="D48" s="61"/>
      <c r="E48" s="61"/>
      <c r="F48" s="285">
        <v>99600</v>
      </c>
      <c r="G48" s="37" t="s">
        <v>18</v>
      </c>
      <c r="H48" s="37" t="s">
        <v>83</v>
      </c>
      <c r="I48" s="37" t="s">
        <v>325</v>
      </c>
      <c r="J48" s="37" t="s">
        <v>30</v>
      </c>
      <c r="K48" s="9"/>
    </row>
    <row r="49" spans="1:11" s="25" customFormat="1" ht="33" customHeight="1" x14ac:dyDescent="0.3">
      <c r="A49" s="38" t="s">
        <v>210</v>
      </c>
      <c r="B49" s="39"/>
      <c r="C49" s="40"/>
      <c r="D49" s="40"/>
      <c r="E49" s="40"/>
      <c r="F49" s="64">
        <f>F48</f>
        <v>99600</v>
      </c>
      <c r="G49" s="22"/>
      <c r="H49" s="22"/>
      <c r="I49" s="22"/>
      <c r="J49" s="41"/>
      <c r="K49" s="9"/>
    </row>
    <row r="50" spans="1:11" s="25" customFormat="1" ht="123" customHeight="1" x14ac:dyDescent="0.3">
      <c r="A50" s="233" t="s">
        <v>125</v>
      </c>
      <c r="B50" s="234" t="s">
        <v>157</v>
      </c>
      <c r="C50" s="235">
        <v>2240</v>
      </c>
      <c r="D50" s="235"/>
      <c r="E50" s="235"/>
      <c r="F50" s="236">
        <v>343693</v>
      </c>
      <c r="G50" s="237" t="s">
        <v>53</v>
      </c>
      <c r="H50" s="237" t="s">
        <v>82</v>
      </c>
      <c r="I50" s="237" t="s">
        <v>156</v>
      </c>
      <c r="J50" s="238">
        <v>44354422</v>
      </c>
      <c r="K50" s="9"/>
    </row>
    <row r="51" spans="1:11" s="25" customFormat="1" ht="123" customHeight="1" x14ac:dyDescent="0.3">
      <c r="A51" s="188" t="s">
        <v>206</v>
      </c>
      <c r="B51" s="58" t="s">
        <v>202</v>
      </c>
      <c r="C51" s="59">
        <v>2240</v>
      </c>
      <c r="D51" s="59"/>
      <c r="E51" s="59"/>
      <c r="F51" s="210">
        <v>8430000</v>
      </c>
      <c r="G51" s="19" t="s">
        <v>53</v>
      </c>
      <c r="H51" s="19" t="s">
        <v>78</v>
      </c>
      <c r="I51" s="19" t="s">
        <v>203</v>
      </c>
      <c r="J51" s="56">
        <v>44354422</v>
      </c>
      <c r="K51" s="9"/>
    </row>
    <row r="52" spans="1:11" s="25" customFormat="1" ht="123" customHeight="1" x14ac:dyDescent="0.3">
      <c r="A52" s="188" t="s">
        <v>207</v>
      </c>
      <c r="B52" s="58" t="s">
        <v>204</v>
      </c>
      <c r="C52" s="59">
        <v>2240</v>
      </c>
      <c r="D52" s="59"/>
      <c r="E52" s="59"/>
      <c r="F52" s="62">
        <v>350000</v>
      </c>
      <c r="G52" s="19" t="s">
        <v>53</v>
      </c>
      <c r="H52" s="19" t="s">
        <v>78</v>
      </c>
      <c r="I52" s="19" t="s">
        <v>203</v>
      </c>
      <c r="J52" s="56">
        <v>44354422</v>
      </c>
      <c r="K52" s="9"/>
    </row>
    <row r="53" spans="1:11" s="25" customFormat="1" ht="123" customHeight="1" x14ac:dyDescent="0.3">
      <c r="A53" s="188" t="s">
        <v>207</v>
      </c>
      <c r="B53" s="58" t="s">
        <v>205</v>
      </c>
      <c r="C53" s="59">
        <v>2240</v>
      </c>
      <c r="D53" s="59"/>
      <c r="E53" s="59"/>
      <c r="F53" s="353">
        <v>858694</v>
      </c>
      <c r="G53" s="19" t="s">
        <v>53</v>
      </c>
      <c r="H53" s="354" t="s">
        <v>84</v>
      </c>
      <c r="I53" s="19" t="s">
        <v>344</v>
      </c>
      <c r="J53" s="56">
        <v>44354422</v>
      </c>
      <c r="K53" s="9"/>
    </row>
    <row r="54" spans="1:11" s="25" customFormat="1" ht="33" customHeight="1" x14ac:dyDescent="0.3">
      <c r="A54" s="38" t="s">
        <v>124</v>
      </c>
      <c r="B54" s="39"/>
      <c r="C54" s="40"/>
      <c r="D54" s="40"/>
      <c r="E54" s="40"/>
      <c r="F54" s="64">
        <f>F50+F51+F52+F53</f>
        <v>9982387</v>
      </c>
      <c r="G54" s="22"/>
      <c r="H54" s="22"/>
      <c r="I54" s="22"/>
      <c r="J54" s="41"/>
      <c r="K54" s="9"/>
    </row>
    <row r="55" spans="1:11" s="25" customFormat="1" ht="185.25" customHeight="1" x14ac:dyDescent="0.3">
      <c r="A55" s="175" t="s">
        <v>57</v>
      </c>
      <c r="B55" s="175" t="s">
        <v>65</v>
      </c>
      <c r="C55" s="176">
        <v>3132</v>
      </c>
      <c r="D55" s="176"/>
      <c r="E55" s="176"/>
      <c r="F55" s="177">
        <v>6481100</v>
      </c>
      <c r="G55" s="178" t="s">
        <v>53</v>
      </c>
      <c r="H55" s="178" t="s">
        <v>67</v>
      </c>
      <c r="I55" s="179" t="s">
        <v>148</v>
      </c>
      <c r="J55" s="180">
        <v>44354422</v>
      </c>
      <c r="K55" s="9"/>
    </row>
    <row r="56" spans="1:11" s="25" customFormat="1" ht="185.25" customHeight="1" x14ac:dyDescent="0.3">
      <c r="A56" s="60" t="s">
        <v>115</v>
      </c>
      <c r="B56" s="60" t="s">
        <v>120</v>
      </c>
      <c r="C56" s="61">
        <v>3132</v>
      </c>
      <c r="D56" s="61"/>
      <c r="E56" s="61"/>
      <c r="F56" s="125">
        <v>69895.7</v>
      </c>
      <c r="G56" s="37" t="s">
        <v>18</v>
      </c>
      <c r="H56" s="37" t="s">
        <v>75</v>
      </c>
      <c r="I56" s="66" t="s">
        <v>122</v>
      </c>
      <c r="J56" s="56">
        <v>44354422</v>
      </c>
      <c r="K56" s="9"/>
    </row>
    <row r="57" spans="1:11" s="25" customFormat="1" ht="185.25" customHeight="1" x14ac:dyDescent="0.3">
      <c r="A57" s="60" t="s">
        <v>119</v>
      </c>
      <c r="B57" s="60" t="s">
        <v>121</v>
      </c>
      <c r="C57" s="61">
        <v>3132</v>
      </c>
      <c r="D57" s="61"/>
      <c r="E57" s="61"/>
      <c r="F57" s="125">
        <v>21720</v>
      </c>
      <c r="G57" s="37" t="s">
        <v>18</v>
      </c>
      <c r="H57" s="37" t="s">
        <v>75</v>
      </c>
      <c r="I57" s="66" t="s">
        <v>123</v>
      </c>
      <c r="J57" s="56">
        <v>44354422</v>
      </c>
      <c r="K57" s="9"/>
    </row>
    <row r="58" spans="1:11" s="25" customFormat="1" ht="185.25" customHeight="1" x14ac:dyDescent="0.3">
      <c r="A58" s="202" t="s">
        <v>91</v>
      </c>
      <c r="B58" s="203" t="s">
        <v>199</v>
      </c>
      <c r="C58" s="204">
        <v>3132</v>
      </c>
      <c r="D58" s="204"/>
      <c r="E58" s="204"/>
      <c r="F58" s="208">
        <v>315000</v>
      </c>
      <c r="G58" s="205" t="s">
        <v>18</v>
      </c>
      <c r="H58" s="205" t="s">
        <v>76</v>
      </c>
      <c r="I58" s="206" t="s">
        <v>200</v>
      </c>
      <c r="J58" s="207">
        <v>44354422</v>
      </c>
      <c r="K58" s="9"/>
    </row>
    <row r="59" spans="1:11" s="25" customFormat="1" ht="185.25" customHeight="1" x14ac:dyDescent="0.3">
      <c r="A59" s="240" t="s">
        <v>91</v>
      </c>
      <c r="B59" s="241" t="s">
        <v>163</v>
      </c>
      <c r="C59" s="242">
        <v>3132</v>
      </c>
      <c r="D59" s="242"/>
      <c r="E59" s="242"/>
      <c r="F59" s="243">
        <v>315000</v>
      </c>
      <c r="G59" s="244" t="s">
        <v>18</v>
      </c>
      <c r="H59" s="244" t="s">
        <v>75</v>
      </c>
      <c r="I59" s="245" t="s">
        <v>171</v>
      </c>
      <c r="J59" s="246">
        <v>44354422</v>
      </c>
      <c r="K59" s="9"/>
    </row>
    <row r="60" spans="1:11" s="25" customFormat="1" ht="185.25" customHeight="1" x14ac:dyDescent="0.3">
      <c r="A60" s="241" t="s">
        <v>57</v>
      </c>
      <c r="B60" s="241" t="s">
        <v>255</v>
      </c>
      <c r="C60" s="242">
        <v>3132</v>
      </c>
      <c r="D60" s="242"/>
      <c r="E60" s="242"/>
      <c r="F60" s="243">
        <v>1860000</v>
      </c>
      <c r="G60" s="244" t="s">
        <v>53</v>
      </c>
      <c r="H60" s="244" t="s">
        <v>83</v>
      </c>
      <c r="I60" s="245" t="s">
        <v>254</v>
      </c>
      <c r="J60" s="246">
        <v>44354422</v>
      </c>
      <c r="K60" s="9"/>
    </row>
    <row r="61" spans="1:11" s="25" customFormat="1" ht="185.25" customHeight="1" x14ac:dyDescent="0.3">
      <c r="A61" s="133" t="s">
        <v>91</v>
      </c>
      <c r="B61" s="134" t="s">
        <v>160</v>
      </c>
      <c r="C61" s="135">
        <v>3132</v>
      </c>
      <c r="D61" s="135"/>
      <c r="E61" s="135"/>
      <c r="F61" s="136">
        <v>315000</v>
      </c>
      <c r="G61" s="137" t="s">
        <v>18</v>
      </c>
      <c r="H61" s="137" t="s">
        <v>75</v>
      </c>
      <c r="I61" s="138" t="s">
        <v>170</v>
      </c>
      <c r="J61" s="139">
        <v>44354422</v>
      </c>
      <c r="K61" s="9"/>
    </row>
    <row r="62" spans="1:11" s="25" customFormat="1" ht="185.25" customHeight="1" x14ac:dyDescent="0.3">
      <c r="A62" s="134" t="s">
        <v>57</v>
      </c>
      <c r="B62" s="134" t="s">
        <v>253</v>
      </c>
      <c r="C62" s="135">
        <v>3132</v>
      </c>
      <c r="D62" s="135"/>
      <c r="E62" s="135"/>
      <c r="F62" s="136">
        <v>1760000</v>
      </c>
      <c r="G62" s="137" t="s">
        <v>53</v>
      </c>
      <c r="H62" s="137" t="s">
        <v>83</v>
      </c>
      <c r="I62" s="138" t="s">
        <v>254</v>
      </c>
      <c r="J62" s="139">
        <v>44354422</v>
      </c>
      <c r="K62" s="9"/>
    </row>
    <row r="63" spans="1:11" s="25" customFormat="1" ht="185.25" customHeight="1" x14ac:dyDescent="0.3">
      <c r="A63" s="74" t="s">
        <v>91</v>
      </c>
      <c r="B63" s="224" t="s">
        <v>223</v>
      </c>
      <c r="C63" s="61">
        <v>3132</v>
      </c>
      <c r="D63" s="61"/>
      <c r="E63" s="61"/>
      <c r="F63" s="62">
        <v>100000</v>
      </c>
      <c r="G63" s="19" t="s">
        <v>18</v>
      </c>
      <c r="H63" s="19" t="s">
        <v>78</v>
      </c>
      <c r="I63" s="66" t="s">
        <v>235</v>
      </c>
      <c r="J63" s="56">
        <v>44354422</v>
      </c>
      <c r="K63" s="9"/>
    </row>
    <row r="64" spans="1:11" s="25" customFormat="1" ht="196.95" customHeight="1" x14ac:dyDescent="0.3">
      <c r="A64" s="74" t="s">
        <v>91</v>
      </c>
      <c r="B64" s="224" t="s">
        <v>217</v>
      </c>
      <c r="C64" s="61">
        <v>3132</v>
      </c>
      <c r="D64" s="61"/>
      <c r="E64" s="61"/>
      <c r="F64" s="62">
        <v>90320.04</v>
      </c>
      <c r="G64" s="19" t="s">
        <v>18</v>
      </c>
      <c r="H64" s="19" t="s">
        <v>78</v>
      </c>
      <c r="I64" s="66" t="s">
        <v>236</v>
      </c>
      <c r="J64" s="56">
        <v>44354422</v>
      </c>
      <c r="K64" s="9"/>
    </row>
    <row r="65" spans="1:11" s="25" customFormat="1" ht="185.25" customHeight="1" x14ac:dyDescent="0.3">
      <c r="A65" s="345" t="s">
        <v>91</v>
      </c>
      <c r="B65" s="355" t="s">
        <v>365</v>
      </c>
      <c r="C65" s="356">
        <v>3132</v>
      </c>
      <c r="D65" s="356"/>
      <c r="E65" s="356"/>
      <c r="F65" s="358">
        <v>32411</v>
      </c>
      <c r="G65" s="357" t="s">
        <v>18</v>
      </c>
      <c r="H65" s="357" t="s">
        <v>84</v>
      </c>
      <c r="I65" s="189" t="s">
        <v>366</v>
      </c>
      <c r="J65" s="350">
        <v>44354422</v>
      </c>
      <c r="K65" s="9"/>
    </row>
    <row r="66" spans="1:11" s="25" customFormat="1" ht="185.25" customHeight="1" x14ac:dyDescent="0.3">
      <c r="A66" s="345" t="s">
        <v>364</v>
      </c>
      <c r="B66" s="355" t="s">
        <v>363</v>
      </c>
      <c r="C66" s="356">
        <v>3132</v>
      </c>
      <c r="D66" s="356"/>
      <c r="E66" s="356"/>
      <c r="F66" s="358">
        <v>2589</v>
      </c>
      <c r="G66" s="357" t="s">
        <v>18</v>
      </c>
      <c r="H66" s="357" t="s">
        <v>84</v>
      </c>
      <c r="I66" s="189"/>
      <c r="J66" s="350">
        <v>44354422</v>
      </c>
      <c r="K66" s="9"/>
    </row>
    <row r="67" spans="1:11" s="25" customFormat="1" ht="33" customHeight="1" x14ac:dyDescent="0.3">
      <c r="A67" s="38" t="s">
        <v>55</v>
      </c>
      <c r="B67" s="39"/>
      <c r="C67" s="40"/>
      <c r="D67" s="40"/>
      <c r="E67" s="40"/>
      <c r="F67" s="64">
        <f>F55+F56+F57+F58+F59+F61+F63+F64+F65+F60+F62+F66</f>
        <v>11363035.74</v>
      </c>
      <c r="G67" s="22"/>
      <c r="H67" s="22"/>
      <c r="I67" s="22"/>
      <c r="J67" s="41"/>
      <c r="K67" s="9"/>
    </row>
    <row r="68" spans="1:11" s="25" customFormat="1" ht="226.8" customHeight="1" x14ac:dyDescent="0.3">
      <c r="A68" s="82" t="s">
        <v>57</v>
      </c>
      <c r="B68" s="83" t="s">
        <v>66</v>
      </c>
      <c r="C68" s="59">
        <v>3131</v>
      </c>
      <c r="D68" s="59"/>
      <c r="E68" s="59"/>
      <c r="F68" s="62">
        <v>6038.39</v>
      </c>
      <c r="G68" s="19" t="s">
        <v>18</v>
      </c>
      <c r="H68" s="19" t="s">
        <v>75</v>
      </c>
      <c r="I68" s="84" t="s">
        <v>289</v>
      </c>
      <c r="J68" s="19" t="s">
        <v>30</v>
      </c>
      <c r="K68" s="67"/>
    </row>
    <row r="69" spans="1:11" s="25" customFormat="1" ht="174" customHeight="1" x14ac:dyDescent="0.3">
      <c r="A69" s="82" t="s">
        <v>57</v>
      </c>
      <c r="B69" s="58" t="s">
        <v>128</v>
      </c>
      <c r="C69" s="59">
        <v>3131</v>
      </c>
      <c r="D69" s="59"/>
      <c r="E69" s="59"/>
      <c r="F69" s="62">
        <v>237000</v>
      </c>
      <c r="G69" s="19" t="s">
        <v>53</v>
      </c>
      <c r="H69" s="19" t="s">
        <v>78</v>
      </c>
      <c r="I69" s="66" t="s">
        <v>127</v>
      </c>
      <c r="J69" s="19" t="s">
        <v>30</v>
      </c>
      <c r="K69" s="67"/>
    </row>
    <row r="70" spans="1:11" s="25" customFormat="1" ht="195" customHeight="1" x14ac:dyDescent="0.3">
      <c r="A70" s="82" t="s">
        <v>57</v>
      </c>
      <c r="B70" s="58" t="s">
        <v>345</v>
      </c>
      <c r="C70" s="59">
        <v>3131</v>
      </c>
      <c r="D70" s="59"/>
      <c r="E70" s="59"/>
      <c r="F70" s="62">
        <v>4726236</v>
      </c>
      <c r="G70" s="19" t="s">
        <v>53</v>
      </c>
      <c r="H70" s="19" t="s">
        <v>85</v>
      </c>
      <c r="I70" s="66" t="s">
        <v>356</v>
      </c>
      <c r="J70" s="19" t="s">
        <v>30</v>
      </c>
      <c r="K70" s="67"/>
    </row>
    <row r="71" spans="1:11" s="25" customFormat="1" ht="174" customHeight="1" x14ac:dyDescent="0.3">
      <c r="A71" s="82" t="s">
        <v>57</v>
      </c>
      <c r="B71" s="58" t="s">
        <v>361</v>
      </c>
      <c r="C71" s="59">
        <v>3131</v>
      </c>
      <c r="D71" s="59"/>
      <c r="E71" s="59"/>
      <c r="F71" s="62">
        <v>3000000</v>
      </c>
      <c r="G71" s="19" t="s">
        <v>53</v>
      </c>
      <c r="H71" s="19" t="s">
        <v>358</v>
      </c>
      <c r="I71" s="66" t="s">
        <v>346</v>
      </c>
      <c r="J71" s="19" t="s">
        <v>30</v>
      </c>
      <c r="K71" s="67"/>
    </row>
    <row r="72" spans="1:11" s="25" customFormat="1" ht="33" customHeight="1" x14ac:dyDescent="0.3">
      <c r="A72" s="38" t="s">
        <v>56</v>
      </c>
      <c r="B72" s="39"/>
      <c r="C72" s="40"/>
      <c r="D72" s="40"/>
      <c r="E72" s="40"/>
      <c r="F72" s="64">
        <f>SUM(F68:F71)</f>
        <v>7969274.3899999997</v>
      </c>
      <c r="G72" s="22"/>
      <c r="H72" s="22"/>
      <c r="I72" s="22"/>
      <c r="J72" s="41"/>
      <c r="K72" s="9"/>
    </row>
    <row r="73" spans="1:11" s="318" customFormat="1" ht="203.4" customHeight="1" x14ac:dyDescent="0.3">
      <c r="A73" s="82" t="s">
        <v>57</v>
      </c>
      <c r="B73" s="58" t="s">
        <v>359</v>
      </c>
      <c r="C73" s="61">
        <v>3131</v>
      </c>
      <c r="D73" s="61"/>
      <c r="E73" s="61"/>
      <c r="F73" s="317">
        <v>382348</v>
      </c>
      <c r="G73" s="19" t="s">
        <v>53</v>
      </c>
      <c r="H73" s="37" t="s">
        <v>84</v>
      </c>
      <c r="I73" s="66" t="s">
        <v>357</v>
      </c>
      <c r="J73" s="56">
        <v>44354422</v>
      </c>
      <c r="K73" s="67"/>
    </row>
    <row r="74" spans="1:11" s="318" customFormat="1" ht="163.19999999999999" customHeight="1" x14ac:dyDescent="0.4">
      <c r="A74" s="82" t="s">
        <v>57</v>
      </c>
      <c r="B74" s="121" t="s">
        <v>360</v>
      </c>
      <c r="C74" s="61">
        <v>3132</v>
      </c>
      <c r="D74" s="61"/>
      <c r="E74" s="61"/>
      <c r="F74" s="332">
        <v>68106</v>
      </c>
      <c r="G74" s="19" t="s">
        <v>53</v>
      </c>
      <c r="H74" s="37" t="s">
        <v>84</v>
      </c>
      <c r="I74" s="66" t="s">
        <v>355</v>
      </c>
      <c r="J74" s="56">
        <v>44354422</v>
      </c>
      <c r="K74" s="67"/>
    </row>
    <row r="75" spans="1:11" s="25" customFormat="1" ht="33" customHeight="1" x14ac:dyDescent="0.3">
      <c r="A75" s="314" t="s">
        <v>351</v>
      </c>
      <c r="B75" s="39"/>
      <c r="C75" s="40"/>
      <c r="D75" s="40"/>
      <c r="E75" s="40"/>
      <c r="F75" s="64">
        <f>F73+F74</f>
        <v>450454</v>
      </c>
      <c r="G75" s="22"/>
      <c r="H75" s="22"/>
      <c r="I75" s="22"/>
      <c r="J75" s="41"/>
      <c r="K75" s="67"/>
    </row>
    <row r="76" spans="1:11" s="25" customFormat="1" ht="169.5" customHeight="1" x14ac:dyDescent="0.3">
      <c r="A76" s="128" t="s">
        <v>131</v>
      </c>
      <c r="B76" s="60" t="s">
        <v>130</v>
      </c>
      <c r="C76" s="61">
        <v>3132</v>
      </c>
      <c r="D76" s="61"/>
      <c r="E76" s="61"/>
      <c r="F76" s="62">
        <v>1583</v>
      </c>
      <c r="G76" s="37" t="s">
        <v>18</v>
      </c>
      <c r="H76" s="37" t="s">
        <v>75</v>
      </c>
      <c r="I76" s="66" t="s">
        <v>127</v>
      </c>
      <c r="J76" s="56">
        <v>44354422</v>
      </c>
      <c r="K76" s="9"/>
    </row>
    <row r="77" spans="1:11" s="25" customFormat="1" ht="159.6" customHeight="1" x14ac:dyDescent="0.4">
      <c r="A77" s="307" t="s">
        <v>91</v>
      </c>
      <c r="B77" s="308" t="s">
        <v>132</v>
      </c>
      <c r="C77" s="309">
        <v>3132</v>
      </c>
      <c r="D77" s="310"/>
      <c r="E77" s="310"/>
      <c r="F77" s="333">
        <v>750000</v>
      </c>
      <c r="G77" s="311" t="s">
        <v>126</v>
      </c>
      <c r="H77" s="312" t="s">
        <v>76</v>
      </c>
      <c r="I77" s="313" t="s">
        <v>246</v>
      </c>
      <c r="J77" s="107" t="s">
        <v>30</v>
      </c>
      <c r="K77" s="9"/>
    </row>
    <row r="78" spans="1:11" s="25" customFormat="1" ht="159.6" customHeight="1" x14ac:dyDescent="0.4">
      <c r="A78" s="60" t="s">
        <v>57</v>
      </c>
      <c r="B78" s="121" t="s">
        <v>348</v>
      </c>
      <c r="C78" s="319">
        <v>3132</v>
      </c>
      <c r="D78" s="320"/>
      <c r="E78" s="320"/>
      <c r="F78" s="333">
        <v>15369522</v>
      </c>
      <c r="G78" s="37" t="s">
        <v>53</v>
      </c>
      <c r="H78" s="212" t="s">
        <v>85</v>
      </c>
      <c r="I78" s="66" t="s">
        <v>354</v>
      </c>
      <c r="J78" s="19" t="s">
        <v>30</v>
      </c>
      <c r="K78" s="9"/>
    </row>
    <row r="79" spans="1:11" s="25" customFormat="1" ht="183" customHeight="1" x14ac:dyDescent="0.4">
      <c r="A79" s="234" t="s">
        <v>57</v>
      </c>
      <c r="B79" s="322" t="s">
        <v>334</v>
      </c>
      <c r="C79" s="323">
        <v>3132</v>
      </c>
      <c r="D79" s="324"/>
      <c r="E79" s="324"/>
      <c r="F79" s="325">
        <v>1400000</v>
      </c>
      <c r="G79" s="326" t="s">
        <v>53</v>
      </c>
      <c r="H79" s="327" t="s">
        <v>84</v>
      </c>
      <c r="I79" s="328" t="s">
        <v>347</v>
      </c>
      <c r="J79" s="297" t="s">
        <v>30</v>
      </c>
      <c r="K79" s="9"/>
    </row>
    <row r="80" spans="1:11" s="25" customFormat="1" ht="183" customHeight="1" x14ac:dyDescent="0.4">
      <c r="A80" s="60" t="s">
        <v>115</v>
      </c>
      <c r="B80" s="296" t="s">
        <v>335</v>
      </c>
      <c r="C80" s="117">
        <v>3132</v>
      </c>
      <c r="D80" s="118"/>
      <c r="E80" s="118"/>
      <c r="F80" s="321">
        <v>19761</v>
      </c>
      <c r="G80" s="20" t="s">
        <v>18</v>
      </c>
      <c r="H80" s="119" t="s">
        <v>84</v>
      </c>
      <c r="I80" s="66"/>
      <c r="J80" s="297" t="s">
        <v>30</v>
      </c>
      <c r="K80" s="9"/>
    </row>
    <row r="81" spans="1:11" s="25" customFormat="1" ht="183" customHeight="1" x14ac:dyDescent="0.4">
      <c r="A81" s="280" t="s">
        <v>119</v>
      </c>
      <c r="B81" s="296" t="s">
        <v>336</v>
      </c>
      <c r="C81" s="117">
        <v>3132</v>
      </c>
      <c r="D81" s="118"/>
      <c r="E81" s="118"/>
      <c r="F81" s="321">
        <v>4272</v>
      </c>
      <c r="G81" s="20" t="s">
        <v>18</v>
      </c>
      <c r="H81" s="119" t="s">
        <v>84</v>
      </c>
      <c r="I81" s="66"/>
      <c r="J81" s="297" t="s">
        <v>30</v>
      </c>
      <c r="K81" s="9"/>
    </row>
    <row r="82" spans="1:11" s="25" customFormat="1" ht="183" customHeight="1" x14ac:dyDescent="0.4">
      <c r="A82" s="128" t="s">
        <v>131</v>
      </c>
      <c r="B82" s="298" t="s">
        <v>340</v>
      </c>
      <c r="C82" s="117"/>
      <c r="D82" s="118"/>
      <c r="E82" s="118"/>
      <c r="F82" s="321">
        <v>2128304</v>
      </c>
      <c r="G82" s="20" t="s">
        <v>18</v>
      </c>
      <c r="H82" s="119" t="s">
        <v>84</v>
      </c>
      <c r="I82" s="66" t="s">
        <v>337</v>
      </c>
      <c r="J82" s="297" t="s">
        <v>30</v>
      </c>
      <c r="K82" s="9"/>
    </row>
    <row r="83" spans="1:11" s="25" customFormat="1" ht="174" customHeight="1" x14ac:dyDescent="0.4">
      <c r="A83" s="306" t="s">
        <v>57</v>
      </c>
      <c r="B83" s="299" t="s">
        <v>147</v>
      </c>
      <c r="C83" s="300">
        <v>3132</v>
      </c>
      <c r="D83" s="301"/>
      <c r="E83" s="301"/>
      <c r="F83" s="321">
        <v>3473000</v>
      </c>
      <c r="G83" s="302" t="s">
        <v>53</v>
      </c>
      <c r="H83" s="303" t="s">
        <v>84</v>
      </c>
      <c r="I83" s="304" t="s">
        <v>127</v>
      </c>
      <c r="J83" s="305" t="s">
        <v>30</v>
      </c>
      <c r="K83" s="9"/>
    </row>
    <row r="84" spans="1:11" s="25" customFormat="1" ht="195" customHeight="1" x14ac:dyDescent="0.4">
      <c r="A84" s="60" t="s">
        <v>115</v>
      </c>
      <c r="B84" s="299" t="s">
        <v>338</v>
      </c>
      <c r="C84" s="117">
        <v>3132</v>
      </c>
      <c r="D84" s="118"/>
      <c r="E84" s="118"/>
      <c r="F84" s="321">
        <v>48703</v>
      </c>
      <c r="G84" s="20" t="s">
        <v>18</v>
      </c>
      <c r="H84" s="119" t="s">
        <v>84</v>
      </c>
      <c r="I84" s="66"/>
      <c r="J84" s="305" t="s">
        <v>30</v>
      </c>
      <c r="K84" s="9"/>
    </row>
    <row r="85" spans="1:11" s="25" customFormat="1" ht="151.80000000000001" customHeight="1" x14ac:dyDescent="0.4">
      <c r="A85" s="280" t="s">
        <v>119</v>
      </c>
      <c r="B85" s="299" t="s">
        <v>339</v>
      </c>
      <c r="C85" s="117">
        <v>3132</v>
      </c>
      <c r="D85" s="118"/>
      <c r="E85" s="118"/>
      <c r="F85" s="321">
        <v>4272</v>
      </c>
      <c r="G85" s="20" t="s">
        <v>18</v>
      </c>
      <c r="H85" s="119" t="s">
        <v>84</v>
      </c>
      <c r="I85" s="66"/>
      <c r="J85" s="305" t="s">
        <v>30</v>
      </c>
      <c r="K85" s="9"/>
    </row>
    <row r="86" spans="1:11" s="25" customFormat="1" ht="151.80000000000001" customHeight="1" x14ac:dyDescent="0.4">
      <c r="A86" s="128" t="s">
        <v>131</v>
      </c>
      <c r="B86" s="21" t="s">
        <v>341</v>
      </c>
      <c r="C86" s="117">
        <v>3132</v>
      </c>
      <c r="D86" s="118"/>
      <c r="E86" s="118"/>
      <c r="F86" s="321">
        <v>1574025</v>
      </c>
      <c r="G86" s="20" t="s">
        <v>18</v>
      </c>
      <c r="H86" s="119" t="s">
        <v>84</v>
      </c>
      <c r="I86" s="66" t="s">
        <v>337</v>
      </c>
      <c r="J86" s="305" t="s">
        <v>30</v>
      </c>
      <c r="K86" s="9"/>
    </row>
    <row r="87" spans="1:11" s="25" customFormat="1" ht="218.25" customHeight="1" x14ac:dyDescent="0.4">
      <c r="A87" s="201" t="s">
        <v>57</v>
      </c>
      <c r="B87" s="196" t="s">
        <v>313</v>
      </c>
      <c r="C87" s="249">
        <v>3132</v>
      </c>
      <c r="D87" s="250"/>
      <c r="E87" s="250"/>
      <c r="F87" s="251">
        <v>5600000</v>
      </c>
      <c r="G87" s="151" t="s">
        <v>53</v>
      </c>
      <c r="H87" s="200" t="s">
        <v>82</v>
      </c>
      <c r="I87" s="132" t="s">
        <v>208</v>
      </c>
      <c r="J87" s="131" t="s">
        <v>30</v>
      </c>
      <c r="K87" s="9"/>
    </row>
    <row r="88" spans="1:11" s="25" customFormat="1" ht="33" customHeight="1" x14ac:dyDescent="0.3">
      <c r="A88" s="38" t="s">
        <v>129</v>
      </c>
      <c r="B88" s="39"/>
      <c r="C88" s="40"/>
      <c r="D88" s="40"/>
      <c r="E88" s="40"/>
      <c r="F88" s="64">
        <f>F76+F77+F79+F80+F81+F83+F84+F85+F86+F87+F82+F78</f>
        <v>30373442</v>
      </c>
      <c r="G88" s="22"/>
      <c r="H88" s="22"/>
      <c r="I88" s="22"/>
      <c r="J88" s="41"/>
      <c r="K88" s="9"/>
    </row>
    <row r="89" spans="1:11" s="25" customFormat="1" ht="261.75" customHeight="1" x14ac:dyDescent="0.3">
      <c r="A89" s="201" t="s">
        <v>57</v>
      </c>
      <c r="B89" s="201" t="s">
        <v>314</v>
      </c>
      <c r="C89" s="247">
        <v>3132</v>
      </c>
      <c r="D89" s="247"/>
      <c r="E89" s="247"/>
      <c r="F89" s="248">
        <v>16602483</v>
      </c>
      <c r="G89" s="151" t="s">
        <v>53</v>
      </c>
      <c r="H89" s="151" t="s">
        <v>84</v>
      </c>
      <c r="I89" s="151" t="s">
        <v>249</v>
      </c>
      <c r="J89" s="131" t="s">
        <v>30</v>
      </c>
      <c r="K89" s="9"/>
    </row>
    <row r="90" spans="1:11" s="25" customFormat="1" ht="33" customHeight="1" x14ac:dyDescent="0.3">
      <c r="A90" s="232" t="s">
        <v>250</v>
      </c>
      <c r="B90" s="39"/>
      <c r="C90" s="40"/>
      <c r="D90" s="40"/>
      <c r="E90" s="40"/>
      <c r="F90" s="64">
        <f>F89</f>
        <v>16602483</v>
      </c>
      <c r="G90" s="22"/>
      <c r="H90" s="22"/>
      <c r="I90" s="22"/>
      <c r="J90" s="41"/>
      <c r="K90" s="9"/>
    </row>
    <row r="91" spans="1:11" s="25" customFormat="1" ht="159" customHeight="1" x14ac:dyDescent="0.4">
      <c r="A91" s="213" t="s">
        <v>91</v>
      </c>
      <c r="B91" s="196" t="s">
        <v>134</v>
      </c>
      <c r="C91" s="249">
        <v>3132</v>
      </c>
      <c r="D91" s="250"/>
      <c r="E91" s="250"/>
      <c r="F91" s="333">
        <v>725000</v>
      </c>
      <c r="G91" s="151" t="s">
        <v>126</v>
      </c>
      <c r="H91" s="329" t="s">
        <v>76</v>
      </c>
      <c r="I91" s="132" t="s">
        <v>247</v>
      </c>
      <c r="J91" s="131" t="s">
        <v>30</v>
      </c>
      <c r="K91" s="9"/>
    </row>
    <row r="92" spans="1:11" s="25" customFormat="1" ht="159" customHeight="1" x14ac:dyDescent="0.4">
      <c r="A92" s="82" t="s">
        <v>57</v>
      </c>
      <c r="B92" s="196" t="s">
        <v>349</v>
      </c>
      <c r="C92" s="249">
        <v>3132</v>
      </c>
      <c r="D92" s="250"/>
      <c r="E92" s="250"/>
      <c r="F92" s="333">
        <v>5375000</v>
      </c>
      <c r="G92" s="37" t="s">
        <v>53</v>
      </c>
      <c r="H92" s="212" t="s">
        <v>85</v>
      </c>
      <c r="I92" s="66" t="s">
        <v>346</v>
      </c>
      <c r="J92" s="19" t="s">
        <v>30</v>
      </c>
      <c r="K92" s="9"/>
    </row>
    <row r="93" spans="1:11" s="25" customFormat="1" ht="233.4" customHeight="1" x14ac:dyDescent="0.3">
      <c r="A93" s="148" t="s">
        <v>57</v>
      </c>
      <c r="B93" s="129" t="s">
        <v>162</v>
      </c>
      <c r="C93" s="149">
        <v>3132</v>
      </c>
      <c r="D93" s="149"/>
      <c r="E93" s="149"/>
      <c r="F93" s="150">
        <v>2387950</v>
      </c>
      <c r="G93" s="151" t="s">
        <v>18</v>
      </c>
      <c r="H93" s="131" t="s">
        <v>75</v>
      </c>
      <c r="I93" s="132" t="s">
        <v>161</v>
      </c>
      <c r="J93" s="131" t="s">
        <v>30</v>
      </c>
      <c r="K93" s="9"/>
    </row>
    <row r="94" spans="1:11" s="25" customFormat="1" ht="225.6" customHeight="1" x14ac:dyDescent="0.3">
      <c r="A94" s="60" t="s">
        <v>115</v>
      </c>
      <c r="B94" s="147" t="s">
        <v>165</v>
      </c>
      <c r="C94" s="120">
        <v>3132</v>
      </c>
      <c r="D94" s="120"/>
      <c r="E94" s="120"/>
      <c r="F94" s="150">
        <v>29291.17</v>
      </c>
      <c r="G94" s="37" t="s">
        <v>18</v>
      </c>
      <c r="H94" s="19" t="s">
        <v>75</v>
      </c>
      <c r="I94" s="66" t="s">
        <v>164</v>
      </c>
      <c r="J94" s="19" t="s">
        <v>30</v>
      </c>
      <c r="K94" s="9"/>
    </row>
    <row r="95" spans="1:11" s="25" customFormat="1" ht="228.6" customHeight="1" x14ac:dyDescent="0.3">
      <c r="A95" s="60" t="s">
        <v>119</v>
      </c>
      <c r="B95" s="147" t="s">
        <v>166</v>
      </c>
      <c r="C95" s="120">
        <v>3132</v>
      </c>
      <c r="D95" s="120"/>
      <c r="E95" s="120"/>
      <c r="F95" s="150">
        <v>5988</v>
      </c>
      <c r="G95" s="37" t="s">
        <v>18</v>
      </c>
      <c r="H95" s="19" t="s">
        <v>75</v>
      </c>
      <c r="I95" s="66" t="s">
        <v>172</v>
      </c>
      <c r="J95" s="19" t="s">
        <v>30</v>
      </c>
      <c r="K95" s="9"/>
    </row>
    <row r="96" spans="1:11" s="25" customFormat="1" ht="228.6" customHeight="1" x14ac:dyDescent="0.3">
      <c r="A96" s="74" t="s">
        <v>91</v>
      </c>
      <c r="B96" s="147" t="s">
        <v>251</v>
      </c>
      <c r="C96" s="120">
        <v>3132</v>
      </c>
      <c r="D96" s="120"/>
      <c r="E96" s="120"/>
      <c r="F96" s="252">
        <v>500000</v>
      </c>
      <c r="G96" s="37" t="s">
        <v>126</v>
      </c>
      <c r="H96" s="19" t="s">
        <v>84</v>
      </c>
      <c r="I96" s="66" t="s">
        <v>252</v>
      </c>
      <c r="J96" s="19" t="s">
        <v>30</v>
      </c>
      <c r="K96" s="9"/>
    </row>
    <row r="97" spans="1:11" s="25" customFormat="1" ht="33" customHeight="1" x14ac:dyDescent="0.3">
      <c r="A97" s="38" t="s">
        <v>133</v>
      </c>
      <c r="B97" s="39"/>
      <c r="C97" s="40"/>
      <c r="D97" s="40"/>
      <c r="E97" s="40"/>
      <c r="F97" s="64">
        <f>F91+F93+F94+F95+F96+F92</f>
        <v>9023229.1699999999</v>
      </c>
      <c r="G97" s="22"/>
      <c r="H97" s="22"/>
      <c r="I97" s="22"/>
      <c r="J97" s="41"/>
      <c r="K97" s="9"/>
    </row>
    <row r="98" spans="1:11" s="16" customFormat="1" ht="126" x14ac:dyDescent="0.3">
      <c r="A98" s="60" t="s">
        <v>19</v>
      </c>
      <c r="B98" s="60" t="s">
        <v>257</v>
      </c>
      <c r="C98" s="78" t="s">
        <v>43</v>
      </c>
      <c r="D98" s="61"/>
      <c r="E98" s="61"/>
      <c r="F98" s="63">
        <v>200000</v>
      </c>
      <c r="G98" s="37" t="s">
        <v>126</v>
      </c>
      <c r="H98" s="37" t="s">
        <v>75</v>
      </c>
      <c r="I98" s="19" t="s">
        <v>79</v>
      </c>
      <c r="J98" s="19" t="s">
        <v>30</v>
      </c>
      <c r="K98" s="17"/>
    </row>
    <row r="99" spans="1:11" s="16" customFormat="1" ht="105" x14ac:dyDescent="0.3">
      <c r="A99" s="60" t="s">
        <v>19</v>
      </c>
      <c r="B99" s="60" t="s">
        <v>258</v>
      </c>
      <c r="C99" s="78" t="s">
        <v>43</v>
      </c>
      <c r="D99" s="61"/>
      <c r="E99" s="61"/>
      <c r="F99" s="63">
        <v>400000</v>
      </c>
      <c r="G99" s="37" t="s">
        <v>126</v>
      </c>
      <c r="H99" s="37" t="s">
        <v>76</v>
      </c>
      <c r="I99" s="37" t="s">
        <v>77</v>
      </c>
      <c r="J99" s="37" t="s">
        <v>30</v>
      </c>
      <c r="K99" s="17"/>
    </row>
    <row r="100" spans="1:11" s="16" customFormat="1" ht="126" x14ac:dyDescent="0.3">
      <c r="A100" s="24" t="s">
        <v>19</v>
      </c>
      <c r="B100" s="24" t="s">
        <v>259</v>
      </c>
      <c r="C100" s="53" t="s">
        <v>43</v>
      </c>
      <c r="D100" s="36"/>
      <c r="E100" s="36"/>
      <c r="F100" s="63">
        <v>400000</v>
      </c>
      <c r="G100" s="37" t="s">
        <v>126</v>
      </c>
      <c r="H100" s="20" t="s">
        <v>76</v>
      </c>
      <c r="I100" s="37" t="s">
        <v>77</v>
      </c>
      <c r="J100" s="20" t="s">
        <v>30</v>
      </c>
      <c r="K100" s="17"/>
    </row>
    <row r="101" spans="1:11" s="16" customFormat="1" ht="125.25" customHeight="1" x14ac:dyDescent="0.3">
      <c r="A101" s="24" t="s">
        <v>19</v>
      </c>
      <c r="B101" s="24" t="s">
        <v>260</v>
      </c>
      <c r="C101" s="53" t="s">
        <v>43</v>
      </c>
      <c r="D101" s="36"/>
      <c r="E101" s="36"/>
      <c r="F101" s="63">
        <v>300000</v>
      </c>
      <c r="G101" s="37" t="s">
        <v>126</v>
      </c>
      <c r="H101" s="20" t="s">
        <v>83</v>
      </c>
      <c r="I101" s="37" t="s">
        <v>149</v>
      </c>
      <c r="J101" s="20" t="s">
        <v>30</v>
      </c>
      <c r="K101" s="17"/>
    </row>
    <row r="102" spans="1:11" s="16" customFormat="1" ht="126" x14ac:dyDescent="0.3">
      <c r="A102" s="24" t="s">
        <v>19</v>
      </c>
      <c r="B102" s="24" t="s">
        <v>261</v>
      </c>
      <c r="C102" s="53" t="s">
        <v>43</v>
      </c>
      <c r="D102" s="54"/>
      <c r="E102" s="54"/>
      <c r="F102" s="63">
        <v>200000</v>
      </c>
      <c r="G102" s="37" t="s">
        <v>126</v>
      </c>
      <c r="H102" s="20" t="s">
        <v>78</v>
      </c>
      <c r="I102" s="37" t="s">
        <v>80</v>
      </c>
      <c r="J102" s="20" t="s">
        <v>30</v>
      </c>
      <c r="K102" s="17"/>
    </row>
    <row r="103" spans="1:11" s="16" customFormat="1" ht="126" x14ac:dyDescent="0.3">
      <c r="A103" s="60" t="s">
        <v>19</v>
      </c>
      <c r="B103" s="60" t="s">
        <v>81</v>
      </c>
      <c r="C103" s="78" t="s">
        <v>43</v>
      </c>
      <c r="D103" s="79"/>
      <c r="E103" s="79"/>
      <c r="F103" s="63">
        <v>0</v>
      </c>
      <c r="G103" s="37" t="s">
        <v>126</v>
      </c>
      <c r="H103" s="37" t="s">
        <v>82</v>
      </c>
      <c r="I103" s="19" t="s">
        <v>256</v>
      </c>
      <c r="J103" s="20" t="s">
        <v>30</v>
      </c>
      <c r="K103" s="17"/>
    </row>
    <row r="104" spans="1:11" s="16" customFormat="1" ht="105" x14ac:dyDescent="0.3">
      <c r="A104" s="201" t="s">
        <v>19</v>
      </c>
      <c r="B104" s="201" t="s">
        <v>262</v>
      </c>
      <c r="C104" s="218" t="s">
        <v>43</v>
      </c>
      <c r="D104" s="219"/>
      <c r="E104" s="219"/>
      <c r="F104" s="220">
        <v>242947.95</v>
      </c>
      <c r="G104" s="151" t="s">
        <v>126</v>
      </c>
      <c r="H104" s="151" t="s">
        <v>78</v>
      </c>
      <c r="I104" s="151" t="s">
        <v>288</v>
      </c>
      <c r="J104" s="151" t="s">
        <v>30</v>
      </c>
      <c r="K104" s="17"/>
    </row>
    <row r="105" spans="1:11" s="16" customFormat="1" ht="126" x14ac:dyDescent="0.3">
      <c r="A105" s="253" t="s">
        <v>227</v>
      </c>
      <c r="B105" s="253" t="s">
        <v>263</v>
      </c>
      <c r="C105" s="254" t="s">
        <v>43</v>
      </c>
      <c r="D105" s="255"/>
      <c r="E105" s="255"/>
      <c r="F105" s="256">
        <v>3426.45</v>
      </c>
      <c r="G105" s="173" t="s">
        <v>18</v>
      </c>
      <c r="H105" s="173" t="s">
        <v>82</v>
      </c>
      <c r="I105" s="151" t="s">
        <v>308</v>
      </c>
      <c r="J105" s="151" t="s">
        <v>30</v>
      </c>
      <c r="K105" s="17"/>
    </row>
    <row r="106" spans="1:11" s="16" customFormat="1" ht="126" x14ac:dyDescent="0.3">
      <c r="A106" s="60" t="s">
        <v>19</v>
      </c>
      <c r="B106" s="60" t="s">
        <v>264</v>
      </c>
      <c r="C106" s="78" t="s">
        <v>43</v>
      </c>
      <c r="D106" s="79"/>
      <c r="E106" s="79"/>
      <c r="F106" s="63">
        <v>200000</v>
      </c>
      <c r="G106" s="37" t="s">
        <v>126</v>
      </c>
      <c r="H106" s="37" t="s">
        <v>78</v>
      </c>
      <c r="I106" s="37" t="s">
        <v>80</v>
      </c>
      <c r="J106" s="37" t="s">
        <v>30</v>
      </c>
      <c r="K106" s="17"/>
    </row>
    <row r="107" spans="1:11" s="16" customFormat="1" ht="165" customHeight="1" x14ac:dyDescent="0.3">
      <c r="A107" s="60" t="s">
        <v>19</v>
      </c>
      <c r="B107" s="60" t="s">
        <v>265</v>
      </c>
      <c r="C107" s="78" t="s">
        <v>43</v>
      </c>
      <c r="D107" s="79"/>
      <c r="E107" s="79"/>
      <c r="F107" s="63">
        <v>400000</v>
      </c>
      <c r="G107" s="37" t="s">
        <v>126</v>
      </c>
      <c r="H107" s="37" t="s">
        <v>78</v>
      </c>
      <c r="I107" s="37" t="s">
        <v>118</v>
      </c>
      <c r="J107" s="37" t="s">
        <v>30</v>
      </c>
      <c r="K107" s="17"/>
    </row>
    <row r="108" spans="1:11" s="16" customFormat="1" ht="165" customHeight="1" x14ac:dyDescent="0.3">
      <c r="A108" s="60" t="s">
        <v>19</v>
      </c>
      <c r="B108" s="60" t="s">
        <v>266</v>
      </c>
      <c r="C108" s="78" t="s">
        <v>43</v>
      </c>
      <c r="D108" s="79"/>
      <c r="E108" s="79"/>
      <c r="F108" s="63">
        <v>1200000</v>
      </c>
      <c r="G108" s="37" t="s">
        <v>126</v>
      </c>
      <c r="H108" s="37" t="s">
        <v>83</v>
      </c>
      <c r="I108" s="19" t="s">
        <v>143</v>
      </c>
      <c r="J108" s="37" t="s">
        <v>30</v>
      </c>
      <c r="K108" s="17"/>
    </row>
    <row r="109" spans="1:11" s="16" customFormat="1" ht="164.25" customHeight="1" x14ac:dyDescent="0.3">
      <c r="A109" s="60" t="s">
        <v>19</v>
      </c>
      <c r="B109" s="60" t="s">
        <v>267</v>
      </c>
      <c r="C109" s="78" t="s">
        <v>43</v>
      </c>
      <c r="D109" s="79"/>
      <c r="E109" s="79"/>
      <c r="F109" s="63">
        <v>600000</v>
      </c>
      <c r="G109" s="37" t="s">
        <v>126</v>
      </c>
      <c r="H109" s="37" t="s">
        <v>83</v>
      </c>
      <c r="I109" s="37" t="s">
        <v>144</v>
      </c>
      <c r="J109" s="37" t="s">
        <v>30</v>
      </c>
      <c r="K109" s="17"/>
    </row>
    <row r="110" spans="1:11" s="16" customFormat="1" ht="145.94999999999999" customHeight="1" x14ac:dyDescent="0.3">
      <c r="A110" s="60" t="s">
        <v>19</v>
      </c>
      <c r="B110" s="60" t="s">
        <v>268</v>
      </c>
      <c r="C110" s="78" t="s">
        <v>43</v>
      </c>
      <c r="D110" s="79"/>
      <c r="E110" s="79"/>
      <c r="F110" s="63">
        <v>400000</v>
      </c>
      <c r="G110" s="37" t="s">
        <v>126</v>
      </c>
      <c r="H110" s="37" t="s">
        <v>76</v>
      </c>
      <c r="I110" s="37" t="s">
        <v>77</v>
      </c>
      <c r="J110" s="37" t="s">
        <v>30</v>
      </c>
      <c r="K110" s="17"/>
    </row>
    <row r="111" spans="1:11" s="16" customFormat="1" ht="143.25" customHeight="1" x14ac:dyDescent="0.3">
      <c r="A111" s="24" t="s">
        <v>19</v>
      </c>
      <c r="B111" s="60" t="s">
        <v>269</v>
      </c>
      <c r="C111" s="78" t="s">
        <v>43</v>
      </c>
      <c r="D111" s="79"/>
      <c r="E111" s="79"/>
      <c r="F111" s="63">
        <v>600000</v>
      </c>
      <c r="G111" s="37" t="s">
        <v>126</v>
      </c>
      <c r="H111" s="37" t="s">
        <v>83</v>
      </c>
      <c r="I111" s="19" t="s">
        <v>270</v>
      </c>
      <c r="J111" s="37" t="s">
        <v>30</v>
      </c>
      <c r="K111" s="17"/>
    </row>
    <row r="112" spans="1:11" s="16" customFormat="1" ht="169.2" customHeight="1" x14ac:dyDescent="0.3">
      <c r="A112" s="60" t="s">
        <v>19</v>
      </c>
      <c r="B112" s="60" t="s">
        <v>271</v>
      </c>
      <c r="C112" s="78" t="s">
        <v>43</v>
      </c>
      <c r="D112" s="79"/>
      <c r="E112" s="79"/>
      <c r="F112" s="223">
        <v>400000</v>
      </c>
      <c r="G112" s="37" t="s">
        <v>126</v>
      </c>
      <c r="H112" s="37" t="s">
        <v>76</v>
      </c>
      <c r="I112" s="37" t="s">
        <v>77</v>
      </c>
      <c r="J112" s="37" t="s">
        <v>30</v>
      </c>
      <c r="K112" s="17"/>
    </row>
    <row r="113" spans="1:11" s="16" customFormat="1" ht="166.95" customHeight="1" x14ac:dyDescent="0.3">
      <c r="A113" s="60" t="s">
        <v>19</v>
      </c>
      <c r="B113" s="60" t="s">
        <v>272</v>
      </c>
      <c r="C113" s="78" t="s">
        <v>43</v>
      </c>
      <c r="D113" s="79"/>
      <c r="E113" s="79"/>
      <c r="F113" s="63">
        <v>400000</v>
      </c>
      <c r="G113" s="37" t="s">
        <v>126</v>
      </c>
      <c r="H113" s="37" t="s">
        <v>83</v>
      </c>
      <c r="I113" s="37" t="s">
        <v>310</v>
      </c>
      <c r="J113" s="37" t="s">
        <v>30</v>
      </c>
      <c r="K113" s="17"/>
    </row>
    <row r="114" spans="1:11" s="16" customFormat="1" ht="181.95" customHeight="1" x14ac:dyDescent="0.3">
      <c r="A114" s="60" t="s">
        <v>19</v>
      </c>
      <c r="B114" s="60" t="s">
        <v>273</v>
      </c>
      <c r="C114" s="78" t="s">
        <v>43</v>
      </c>
      <c r="D114" s="79"/>
      <c r="E114" s="79"/>
      <c r="F114" s="63">
        <v>600000</v>
      </c>
      <c r="G114" s="37" t="s">
        <v>126</v>
      </c>
      <c r="H114" s="37" t="s">
        <v>83</v>
      </c>
      <c r="I114" s="19" t="s">
        <v>274</v>
      </c>
      <c r="J114" s="37" t="s">
        <v>30</v>
      </c>
      <c r="K114" s="17"/>
    </row>
    <row r="115" spans="1:11" s="16" customFormat="1" ht="177" customHeight="1" x14ac:dyDescent="0.3">
      <c r="A115" s="60" t="s">
        <v>19</v>
      </c>
      <c r="B115" s="60" t="s">
        <v>275</v>
      </c>
      <c r="C115" s="78" t="s">
        <v>43</v>
      </c>
      <c r="D115" s="79"/>
      <c r="E115" s="79"/>
      <c r="F115" s="63">
        <v>200000</v>
      </c>
      <c r="G115" s="37" t="s">
        <v>126</v>
      </c>
      <c r="H115" s="37" t="s">
        <v>84</v>
      </c>
      <c r="I115" s="37" t="s">
        <v>145</v>
      </c>
      <c r="J115" s="37" t="s">
        <v>30</v>
      </c>
      <c r="K115" s="17"/>
    </row>
    <row r="116" spans="1:11" s="16" customFormat="1" ht="210" customHeight="1" x14ac:dyDescent="0.3">
      <c r="A116" s="60" t="s">
        <v>19</v>
      </c>
      <c r="B116" s="60" t="s">
        <v>276</v>
      </c>
      <c r="C116" s="78" t="s">
        <v>43</v>
      </c>
      <c r="D116" s="79"/>
      <c r="E116" s="79"/>
      <c r="F116" s="63">
        <v>200000</v>
      </c>
      <c r="G116" s="37" t="s">
        <v>126</v>
      </c>
      <c r="H116" s="37" t="s">
        <v>75</v>
      </c>
      <c r="I116" s="37" t="s">
        <v>80</v>
      </c>
      <c r="J116" s="37" t="s">
        <v>30</v>
      </c>
      <c r="K116" s="17"/>
    </row>
    <row r="117" spans="1:11" s="16" customFormat="1" ht="210" customHeight="1" x14ac:dyDescent="0.3">
      <c r="A117" s="60" t="s">
        <v>19</v>
      </c>
      <c r="B117" s="60" t="s">
        <v>277</v>
      </c>
      <c r="C117" s="78" t="s">
        <v>43</v>
      </c>
      <c r="D117" s="79"/>
      <c r="E117" s="79"/>
      <c r="F117" s="63">
        <v>400000</v>
      </c>
      <c r="G117" s="37" t="s">
        <v>126</v>
      </c>
      <c r="H117" s="37" t="s">
        <v>78</v>
      </c>
      <c r="I117" s="37" t="s">
        <v>77</v>
      </c>
      <c r="J117" s="37" t="s">
        <v>30</v>
      </c>
      <c r="K117" s="17"/>
    </row>
    <row r="118" spans="1:11" s="16" customFormat="1" ht="177" customHeight="1" x14ac:dyDescent="0.3">
      <c r="A118" s="60" t="s">
        <v>19</v>
      </c>
      <c r="B118" s="60" t="s">
        <v>278</v>
      </c>
      <c r="C118" s="78" t="s">
        <v>43</v>
      </c>
      <c r="D118" s="79"/>
      <c r="E118" s="79"/>
      <c r="F118" s="63">
        <v>0</v>
      </c>
      <c r="G118" s="37" t="s">
        <v>126</v>
      </c>
      <c r="H118" s="37" t="s">
        <v>82</v>
      </c>
      <c r="I118" s="19" t="s">
        <v>279</v>
      </c>
      <c r="J118" s="37" t="s">
        <v>30</v>
      </c>
      <c r="K118" s="17"/>
    </row>
    <row r="119" spans="1:11" s="16" customFormat="1" ht="175.95" customHeight="1" x14ac:dyDescent="0.3">
      <c r="A119" s="60" t="s">
        <v>19</v>
      </c>
      <c r="B119" s="60" t="s">
        <v>280</v>
      </c>
      <c r="C119" s="78" t="s">
        <v>43</v>
      </c>
      <c r="D119" s="79"/>
      <c r="E119" s="79"/>
      <c r="F119" s="63">
        <v>400000</v>
      </c>
      <c r="G119" s="37" t="s">
        <v>126</v>
      </c>
      <c r="H119" s="37" t="s">
        <v>75</v>
      </c>
      <c r="I119" s="37" t="s">
        <v>77</v>
      </c>
      <c r="J119" s="37" t="s">
        <v>30</v>
      </c>
      <c r="K119" s="17"/>
    </row>
    <row r="120" spans="1:11" s="16" customFormat="1" ht="184.95" customHeight="1" x14ac:dyDescent="0.3">
      <c r="A120" s="60" t="s">
        <v>19</v>
      </c>
      <c r="B120" s="60" t="s">
        <v>281</v>
      </c>
      <c r="C120" s="78" t="s">
        <v>43</v>
      </c>
      <c r="D120" s="79"/>
      <c r="E120" s="79"/>
      <c r="F120" s="63">
        <v>853375</v>
      </c>
      <c r="G120" s="37" t="s">
        <v>126</v>
      </c>
      <c r="H120" s="37" t="s">
        <v>83</v>
      </c>
      <c r="I120" s="37" t="s">
        <v>240</v>
      </c>
      <c r="J120" s="37" t="s">
        <v>30</v>
      </c>
      <c r="K120" s="17"/>
    </row>
    <row r="121" spans="1:11" s="16" customFormat="1" ht="186" customHeight="1" x14ac:dyDescent="0.3">
      <c r="A121" s="257" t="s">
        <v>19</v>
      </c>
      <c r="B121" s="257" t="s">
        <v>282</v>
      </c>
      <c r="C121" s="258" t="s">
        <v>43</v>
      </c>
      <c r="D121" s="259"/>
      <c r="E121" s="259"/>
      <c r="F121" s="260">
        <v>339691.2</v>
      </c>
      <c r="G121" s="261" t="s">
        <v>126</v>
      </c>
      <c r="H121" s="261" t="s">
        <v>83</v>
      </c>
      <c r="I121" s="262" t="s">
        <v>332</v>
      </c>
      <c r="J121" s="261" t="s">
        <v>30</v>
      </c>
      <c r="K121" s="17"/>
    </row>
    <row r="122" spans="1:11" s="16" customFormat="1" ht="186" customHeight="1" x14ac:dyDescent="0.3">
      <c r="A122" s="257" t="s">
        <v>227</v>
      </c>
      <c r="B122" s="257" t="s">
        <v>311</v>
      </c>
      <c r="C122" s="258" t="s">
        <v>43</v>
      </c>
      <c r="D122" s="259"/>
      <c r="E122" s="259"/>
      <c r="F122" s="330">
        <v>4654</v>
      </c>
      <c r="G122" s="261" t="s">
        <v>18</v>
      </c>
      <c r="H122" s="295" t="s">
        <v>84</v>
      </c>
      <c r="I122" s="262" t="s">
        <v>333</v>
      </c>
      <c r="J122" s="261" t="s">
        <v>30</v>
      </c>
      <c r="K122" s="17"/>
    </row>
    <row r="123" spans="1:11" s="16" customFormat="1" ht="170.25" customHeight="1" x14ac:dyDescent="0.3">
      <c r="A123" s="340" t="s">
        <v>19</v>
      </c>
      <c r="B123" s="340" t="s">
        <v>370</v>
      </c>
      <c r="C123" s="341" t="s">
        <v>43</v>
      </c>
      <c r="D123" s="342"/>
      <c r="E123" s="342"/>
      <c r="F123" s="343">
        <v>388586.4</v>
      </c>
      <c r="G123" s="344" t="s">
        <v>126</v>
      </c>
      <c r="H123" s="344" t="s">
        <v>84</v>
      </c>
      <c r="I123" s="344" t="s">
        <v>372</v>
      </c>
      <c r="J123" s="344" t="s">
        <v>30</v>
      </c>
      <c r="K123" s="17"/>
    </row>
    <row r="124" spans="1:11" s="16" customFormat="1" ht="170.25" customHeight="1" x14ac:dyDescent="0.3">
      <c r="A124" s="340" t="s">
        <v>227</v>
      </c>
      <c r="B124" s="340" t="s">
        <v>371</v>
      </c>
      <c r="C124" s="341" t="s">
        <v>43</v>
      </c>
      <c r="D124" s="342"/>
      <c r="E124" s="342"/>
      <c r="F124" s="343">
        <v>411413.6</v>
      </c>
      <c r="G124" s="344" t="s">
        <v>18</v>
      </c>
      <c r="H124" s="344" t="s">
        <v>85</v>
      </c>
      <c r="I124" s="344"/>
      <c r="J124" s="344" t="s">
        <v>30</v>
      </c>
      <c r="K124" s="17"/>
    </row>
    <row r="125" spans="1:11" s="16" customFormat="1" ht="170.25" customHeight="1" x14ac:dyDescent="0.3">
      <c r="A125" s="334" t="s">
        <v>19</v>
      </c>
      <c r="B125" s="339" t="s">
        <v>283</v>
      </c>
      <c r="C125" s="335" t="s">
        <v>43</v>
      </c>
      <c r="D125" s="336"/>
      <c r="E125" s="336"/>
      <c r="F125" s="337">
        <v>0</v>
      </c>
      <c r="G125" s="338" t="s">
        <v>126</v>
      </c>
      <c r="H125" s="338" t="s">
        <v>84</v>
      </c>
      <c r="I125" s="338" t="s">
        <v>373</v>
      </c>
      <c r="J125" s="338" t="s">
        <v>30</v>
      </c>
      <c r="K125" s="17"/>
    </row>
    <row r="126" spans="1:11" s="16" customFormat="1" ht="170.25" customHeight="1" x14ac:dyDescent="0.3">
      <c r="A126" s="24" t="s">
        <v>19</v>
      </c>
      <c r="B126" s="60" t="s">
        <v>284</v>
      </c>
      <c r="C126" s="53" t="s">
        <v>43</v>
      </c>
      <c r="D126" s="54"/>
      <c r="E126" s="54"/>
      <c r="F126" s="63">
        <v>990425</v>
      </c>
      <c r="G126" s="37" t="s">
        <v>126</v>
      </c>
      <c r="H126" s="20" t="s">
        <v>82</v>
      </c>
      <c r="I126" s="37" t="s">
        <v>239</v>
      </c>
      <c r="J126" s="20" t="s">
        <v>30</v>
      </c>
      <c r="K126" s="17"/>
    </row>
    <row r="127" spans="1:11" s="16" customFormat="1" ht="170.25" customHeight="1" x14ac:dyDescent="0.3">
      <c r="A127" s="60" t="s">
        <v>19</v>
      </c>
      <c r="B127" s="60" t="s">
        <v>285</v>
      </c>
      <c r="C127" s="78" t="s">
        <v>43</v>
      </c>
      <c r="D127" s="79"/>
      <c r="E127" s="79"/>
      <c r="F127" s="63">
        <v>0</v>
      </c>
      <c r="G127" s="37" t="s">
        <v>126</v>
      </c>
      <c r="H127" s="37" t="s">
        <v>82</v>
      </c>
      <c r="I127" s="19" t="s">
        <v>279</v>
      </c>
      <c r="J127" s="37" t="s">
        <v>30</v>
      </c>
      <c r="K127" s="17"/>
    </row>
    <row r="128" spans="1:11" s="16" customFormat="1" ht="154.94999999999999" customHeight="1" x14ac:dyDescent="0.3">
      <c r="A128" s="60" t="s">
        <v>19</v>
      </c>
      <c r="B128" s="60" t="s">
        <v>286</v>
      </c>
      <c r="C128" s="78" t="s">
        <v>43</v>
      </c>
      <c r="D128" s="79"/>
      <c r="E128" s="79"/>
      <c r="F128" s="63">
        <v>380000</v>
      </c>
      <c r="G128" s="37" t="s">
        <v>126</v>
      </c>
      <c r="H128" s="37" t="s">
        <v>85</v>
      </c>
      <c r="I128" s="37" t="s">
        <v>287</v>
      </c>
      <c r="J128" s="37" t="s">
        <v>30</v>
      </c>
      <c r="K128" s="17"/>
    </row>
    <row r="129" spans="1:10" ht="33.6" customHeight="1" x14ac:dyDescent="0.4">
      <c r="A129" s="73" t="s">
        <v>42</v>
      </c>
      <c r="B129" s="70"/>
      <c r="C129" s="70"/>
      <c r="D129" s="70"/>
      <c r="E129" s="70"/>
      <c r="F129" s="71">
        <f>SUM(F98:F128)</f>
        <v>11114519.6</v>
      </c>
      <c r="G129" s="70"/>
      <c r="H129" s="85"/>
      <c r="I129" s="85"/>
      <c r="J129" s="72"/>
    </row>
    <row r="130" spans="1:10" s="25" customFormat="1" ht="155.4" customHeight="1" x14ac:dyDescent="0.4">
      <c r="A130" s="74" t="s">
        <v>91</v>
      </c>
      <c r="B130" s="87" t="s">
        <v>303</v>
      </c>
      <c r="C130" s="239">
        <v>3132</v>
      </c>
      <c r="D130" s="239"/>
      <c r="E130" s="239"/>
      <c r="F130" s="263">
        <v>8900</v>
      </c>
      <c r="G130" s="239" t="s">
        <v>18</v>
      </c>
      <c r="H130" s="239" t="s">
        <v>83</v>
      </c>
      <c r="I130" s="239" t="s">
        <v>302</v>
      </c>
      <c r="J130" s="37" t="s">
        <v>30</v>
      </c>
    </row>
    <row r="131" spans="1:10" s="25" customFormat="1" ht="149.4" customHeight="1" x14ac:dyDescent="0.4">
      <c r="A131" s="74" t="s">
        <v>91</v>
      </c>
      <c r="B131" s="87" t="s">
        <v>304</v>
      </c>
      <c r="C131" s="239">
        <v>3132</v>
      </c>
      <c r="D131" s="239"/>
      <c r="E131" s="239"/>
      <c r="F131" s="263">
        <v>8950</v>
      </c>
      <c r="G131" s="239" t="s">
        <v>18</v>
      </c>
      <c r="H131" s="239" t="s">
        <v>83</v>
      </c>
      <c r="I131" s="239" t="s">
        <v>302</v>
      </c>
      <c r="J131" s="37" t="s">
        <v>30</v>
      </c>
    </row>
    <row r="132" spans="1:10" s="25" customFormat="1" ht="33.6" customHeight="1" x14ac:dyDescent="0.4">
      <c r="A132" s="86" t="s">
        <v>300</v>
      </c>
      <c r="B132" s="69"/>
      <c r="C132" s="70"/>
      <c r="D132" s="70"/>
      <c r="E132" s="70"/>
      <c r="F132" s="71">
        <f>F130+F131</f>
        <v>17850</v>
      </c>
      <c r="G132" s="70"/>
      <c r="H132" s="70"/>
      <c r="I132" s="85"/>
      <c r="J132" s="72"/>
    </row>
    <row r="133" spans="1:10" s="25" customFormat="1" ht="190.8" customHeight="1" x14ac:dyDescent="0.4">
      <c r="A133" s="74" t="s">
        <v>307</v>
      </c>
      <c r="B133" s="87" t="s">
        <v>305</v>
      </c>
      <c r="C133" s="239">
        <v>2240</v>
      </c>
      <c r="D133" s="239"/>
      <c r="E133" s="239"/>
      <c r="F133" s="316">
        <v>13000</v>
      </c>
      <c r="G133" s="239" t="s">
        <v>18</v>
      </c>
      <c r="H133" s="239" t="s">
        <v>84</v>
      </c>
      <c r="I133" s="239" t="s">
        <v>350</v>
      </c>
      <c r="J133" s="37" t="s">
        <v>30</v>
      </c>
    </row>
    <row r="134" spans="1:10" s="25" customFormat="1" ht="190.2" customHeight="1" x14ac:dyDescent="0.4">
      <c r="A134" s="74" t="s">
        <v>307</v>
      </c>
      <c r="B134" s="87" t="s">
        <v>306</v>
      </c>
      <c r="C134" s="239">
        <v>2240</v>
      </c>
      <c r="D134" s="239"/>
      <c r="E134" s="239"/>
      <c r="F134" s="316">
        <v>13000</v>
      </c>
      <c r="G134" s="239" t="s">
        <v>18</v>
      </c>
      <c r="H134" s="239" t="s">
        <v>84</v>
      </c>
      <c r="I134" s="239" t="s">
        <v>350</v>
      </c>
      <c r="J134" s="37" t="s">
        <v>30</v>
      </c>
    </row>
    <row r="135" spans="1:10" s="25" customFormat="1" ht="33.6" customHeight="1" x14ac:dyDescent="0.4">
      <c r="A135" s="86" t="s">
        <v>301</v>
      </c>
      <c r="B135" s="69"/>
      <c r="C135" s="70"/>
      <c r="D135" s="70"/>
      <c r="E135" s="70"/>
      <c r="F135" s="71">
        <f>F133+F134</f>
        <v>26000</v>
      </c>
      <c r="G135" s="70"/>
      <c r="H135" s="70"/>
      <c r="I135" s="85"/>
      <c r="J135" s="72"/>
    </row>
    <row r="136" spans="1:10" s="25" customFormat="1" ht="262.2" customHeight="1" x14ac:dyDescent="0.4">
      <c r="A136" s="74" t="s">
        <v>91</v>
      </c>
      <c r="B136" s="87" t="s">
        <v>298</v>
      </c>
      <c r="C136" s="80">
        <v>3122</v>
      </c>
      <c r="D136" s="55"/>
      <c r="E136" s="55"/>
      <c r="F136" s="65">
        <v>366750</v>
      </c>
      <c r="G136" s="37" t="s">
        <v>126</v>
      </c>
      <c r="H136" s="56" t="s">
        <v>82</v>
      </c>
      <c r="I136" s="58" t="s">
        <v>297</v>
      </c>
      <c r="J136" s="37" t="s">
        <v>30</v>
      </c>
    </row>
    <row r="137" spans="1:10" s="25" customFormat="1" ht="232.2" customHeight="1" x14ac:dyDescent="0.4">
      <c r="A137" s="264" t="s">
        <v>91</v>
      </c>
      <c r="B137" s="265" t="s">
        <v>190</v>
      </c>
      <c r="C137" s="266">
        <v>3141</v>
      </c>
      <c r="D137" s="267"/>
      <c r="E137" s="267"/>
      <c r="F137" s="268">
        <v>44500</v>
      </c>
      <c r="G137" s="104" t="s">
        <v>18</v>
      </c>
      <c r="H137" s="284" t="s">
        <v>78</v>
      </c>
      <c r="I137" s="93" t="s">
        <v>316</v>
      </c>
      <c r="J137" s="104" t="s">
        <v>30</v>
      </c>
    </row>
    <row r="138" spans="1:10" s="25" customFormat="1" ht="168.6" customHeight="1" x14ac:dyDescent="0.4">
      <c r="A138" s="74" t="s">
        <v>64</v>
      </c>
      <c r="B138" s="87" t="s">
        <v>290</v>
      </c>
      <c r="C138" s="80">
        <v>3141</v>
      </c>
      <c r="D138" s="55"/>
      <c r="E138" s="55"/>
      <c r="F138" s="268">
        <v>247513</v>
      </c>
      <c r="G138" s="37" t="s">
        <v>126</v>
      </c>
      <c r="H138" s="56" t="s">
        <v>83</v>
      </c>
      <c r="I138" s="19" t="s">
        <v>293</v>
      </c>
      <c r="J138" s="37" t="s">
        <v>30</v>
      </c>
    </row>
    <row r="139" spans="1:10" s="25" customFormat="1" ht="168.6" customHeight="1" x14ac:dyDescent="0.4">
      <c r="A139" s="281" t="s">
        <v>115</v>
      </c>
      <c r="B139" s="87" t="s">
        <v>323</v>
      </c>
      <c r="C139" s="80">
        <v>3141</v>
      </c>
      <c r="D139" s="55"/>
      <c r="E139" s="55"/>
      <c r="F139" s="268">
        <v>3400</v>
      </c>
      <c r="G139" s="37" t="s">
        <v>18</v>
      </c>
      <c r="H139" s="56" t="s">
        <v>83</v>
      </c>
      <c r="I139" s="19"/>
      <c r="J139" s="37" t="s">
        <v>30</v>
      </c>
    </row>
    <row r="140" spans="1:10" s="25" customFormat="1" ht="168.6" customHeight="1" x14ac:dyDescent="0.4">
      <c r="A140" s="280" t="s">
        <v>119</v>
      </c>
      <c r="B140" s="87" t="s">
        <v>324</v>
      </c>
      <c r="C140" s="80">
        <v>3141</v>
      </c>
      <c r="D140" s="55"/>
      <c r="E140" s="55"/>
      <c r="F140" s="268">
        <v>4272</v>
      </c>
      <c r="G140" s="37" t="s">
        <v>18</v>
      </c>
      <c r="H140" s="56" t="s">
        <v>83</v>
      </c>
      <c r="I140" s="19"/>
      <c r="J140" s="37" t="s">
        <v>30</v>
      </c>
    </row>
    <row r="141" spans="1:10" s="25" customFormat="1" ht="232.2" customHeight="1" x14ac:dyDescent="0.4">
      <c r="A141" s="213" t="s">
        <v>91</v>
      </c>
      <c r="B141" s="269" t="s">
        <v>189</v>
      </c>
      <c r="C141" s="270">
        <v>3141</v>
      </c>
      <c r="D141" s="271"/>
      <c r="E141" s="271"/>
      <c r="F141" s="199">
        <v>44500</v>
      </c>
      <c r="G141" s="151" t="s">
        <v>18</v>
      </c>
      <c r="H141" s="283" t="s">
        <v>78</v>
      </c>
      <c r="I141" s="272" t="s">
        <v>317</v>
      </c>
      <c r="J141" s="151" t="s">
        <v>30</v>
      </c>
    </row>
    <row r="142" spans="1:10" s="25" customFormat="1" ht="171" customHeight="1" x14ac:dyDescent="0.4">
      <c r="A142" s="74" t="s">
        <v>64</v>
      </c>
      <c r="B142" s="87" t="s">
        <v>291</v>
      </c>
      <c r="C142" s="80">
        <v>3141</v>
      </c>
      <c r="D142" s="55"/>
      <c r="E142" s="55"/>
      <c r="F142" s="199">
        <v>528855</v>
      </c>
      <c r="G142" s="37" t="s">
        <v>126</v>
      </c>
      <c r="H142" s="56" t="s">
        <v>83</v>
      </c>
      <c r="I142" s="19" t="s">
        <v>292</v>
      </c>
      <c r="J142" s="37" t="s">
        <v>30</v>
      </c>
    </row>
    <row r="143" spans="1:10" s="25" customFormat="1" ht="171" customHeight="1" x14ac:dyDescent="0.4">
      <c r="A143" s="281" t="s">
        <v>115</v>
      </c>
      <c r="B143" s="87" t="s">
        <v>319</v>
      </c>
      <c r="C143" s="80">
        <v>3141</v>
      </c>
      <c r="D143" s="55"/>
      <c r="E143" s="55"/>
      <c r="F143" s="199">
        <v>7502</v>
      </c>
      <c r="G143" s="37" t="s">
        <v>18</v>
      </c>
      <c r="H143" s="56" t="s">
        <v>83</v>
      </c>
      <c r="I143" s="19"/>
      <c r="J143" s="37" t="s">
        <v>30</v>
      </c>
    </row>
    <row r="144" spans="1:10" s="25" customFormat="1" ht="171" customHeight="1" x14ac:dyDescent="0.4">
      <c r="A144" s="280" t="s">
        <v>119</v>
      </c>
      <c r="B144" s="87" t="s">
        <v>320</v>
      </c>
      <c r="C144" s="80">
        <v>3141</v>
      </c>
      <c r="D144" s="55"/>
      <c r="E144" s="55"/>
      <c r="F144" s="199">
        <v>4272</v>
      </c>
      <c r="G144" s="37" t="s">
        <v>18</v>
      </c>
      <c r="H144" s="56" t="s">
        <v>83</v>
      </c>
      <c r="I144" s="19"/>
      <c r="J144" s="37" t="s">
        <v>30</v>
      </c>
    </row>
    <row r="145" spans="1:10" s="25" customFormat="1" ht="185.25" customHeight="1" x14ac:dyDescent="0.4">
      <c r="A145" s="273" t="s">
        <v>91</v>
      </c>
      <c r="B145" s="274" t="s">
        <v>188</v>
      </c>
      <c r="C145" s="275">
        <v>3141</v>
      </c>
      <c r="D145" s="276"/>
      <c r="E145" s="276"/>
      <c r="F145" s="277">
        <v>44500</v>
      </c>
      <c r="G145" s="278" t="s">
        <v>18</v>
      </c>
      <c r="H145" s="282" t="s">
        <v>78</v>
      </c>
      <c r="I145" s="279" t="s">
        <v>318</v>
      </c>
      <c r="J145" s="278" t="s">
        <v>30</v>
      </c>
    </row>
    <row r="146" spans="1:10" s="25" customFormat="1" ht="148.19999999999999" customHeight="1" x14ac:dyDescent="0.4">
      <c r="A146" s="273" t="s">
        <v>64</v>
      </c>
      <c r="B146" s="274" t="s">
        <v>294</v>
      </c>
      <c r="C146" s="275">
        <v>3141</v>
      </c>
      <c r="D146" s="276"/>
      <c r="E146" s="276"/>
      <c r="F146" s="277">
        <v>66690</v>
      </c>
      <c r="G146" s="37" t="s">
        <v>126</v>
      </c>
      <c r="H146" s="56" t="s">
        <v>83</v>
      </c>
      <c r="I146" s="19" t="s">
        <v>295</v>
      </c>
      <c r="J146" s="37" t="s">
        <v>30</v>
      </c>
    </row>
    <row r="147" spans="1:10" s="25" customFormat="1" ht="148.19999999999999" customHeight="1" x14ac:dyDescent="0.4">
      <c r="A147" s="114" t="s">
        <v>115</v>
      </c>
      <c r="B147" s="87" t="s">
        <v>321</v>
      </c>
      <c r="C147" s="80">
        <v>3141</v>
      </c>
      <c r="D147" s="55"/>
      <c r="E147" s="55"/>
      <c r="F147" s="277">
        <v>862</v>
      </c>
      <c r="G147" s="37" t="s">
        <v>18</v>
      </c>
      <c r="H147" s="56" t="s">
        <v>83</v>
      </c>
      <c r="I147" s="19"/>
      <c r="J147" s="37" t="s">
        <v>30</v>
      </c>
    </row>
    <row r="148" spans="1:10" s="25" customFormat="1" ht="148.19999999999999" customHeight="1" x14ac:dyDescent="0.4">
      <c r="A148" s="280" t="s">
        <v>119</v>
      </c>
      <c r="B148" s="87" t="s">
        <v>322</v>
      </c>
      <c r="C148" s="80">
        <v>3141</v>
      </c>
      <c r="D148" s="55"/>
      <c r="E148" s="55"/>
      <c r="F148" s="277">
        <v>2136</v>
      </c>
      <c r="G148" s="37" t="s">
        <v>18</v>
      </c>
      <c r="H148" s="56" t="s">
        <v>83</v>
      </c>
      <c r="I148" s="19"/>
      <c r="J148" s="37" t="s">
        <v>30</v>
      </c>
    </row>
    <row r="149" spans="1:10" s="25" customFormat="1" ht="33" customHeight="1" x14ac:dyDescent="0.4">
      <c r="A149" s="86" t="s">
        <v>86</v>
      </c>
      <c r="B149" s="69"/>
      <c r="C149" s="70"/>
      <c r="D149" s="70"/>
      <c r="E149" s="70"/>
      <c r="F149" s="71">
        <f>F136+F137+F138+F139+F141+F142+F143+F145+F146+F147+F148+F144+F140</f>
        <v>1365752</v>
      </c>
      <c r="G149" s="70"/>
      <c r="H149" s="85"/>
      <c r="I149" s="85"/>
      <c r="J149" s="72"/>
    </row>
    <row r="150" spans="1:10" s="25" customFormat="1" ht="217.8" customHeight="1" x14ac:dyDescent="0.4">
      <c r="A150" s="74" t="s">
        <v>352</v>
      </c>
      <c r="B150" s="87" t="s">
        <v>299</v>
      </c>
      <c r="C150" s="88">
        <v>2240</v>
      </c>
      <c r="D150" s="88"/>
      <c r="E150" s="88"/>
      <c r="F150" s="352">
        <v>3250</v>
      </c>
      <c r="G150" s="239" t="s">
        <v>18</v>
      </c>
      <c r="H150" s="315" t="s">
        <v>84</v>
      </c>
      <c r="I150" s="239" t="s">
        <v>353</v>
      </c>
      <c r="J150" s="19" t="s">
        <v>30</v>
      </c>
    </row>
    <row r="151" spans="1:10" s="25" customFormat="1" ht="33" customHeight="1" x14ac:dyDescent="0.4">
      <c r="A151" s="86" t="s">
        <v>296</v>
      </c>
      <c r="B151" s="69"/>
      <c r="C151" s="70"/>
      <c r="D151" s="70"/>
      <c r="E151" s="70"/>
      <c r="F151" s="71">
        <f>F150</f>
        <v>3250</v>
      </c>
      <c r="G151" s="70"/>
      <c r="H151" s="85"/>
      <c r="I151" s="85"/>
      <c r="J151" s="72"/>
    </row>
    <row r="152" spans="1:10" s="25" customFormat="1" ht="222" customHeight="1" x14ac:dyDescent="0.4">
      <c r="A152" s="74" t="s">
        <v>91</v>
      </c>
      <c r="B152" s="87" t="s">
        <v>136</v>
      </c>
      <c r="C152" s="80">
        <v>3142</v>
      </c>
      <c r="D152" s="55"/>
      <c r="E152" s="55"/>
      <c r="F152" s="65">
        <v>350000</v>
      </c>
      <c r="G152" s="37" t="s">
        <v>126</v>
      </c>
      <c r="H152" s="56" t="s">
        <v>75</v>
      </c>
      <c r="I152" s="66" t="s">
        <v>127</v>
      </c>
      <c r="J152" s="37" t="s">
        <v>30</v>
      </c>
    </row>
    <row r="153" spans="1:10" s="25" customFormat="1" ht="33" customHeight="1" x14ac:dyDescent="0.4">
      <c r="A153" s="86" t="s">
        <v>135</v>
      </c>
      <c r="B153" s="69"/>
      <c r="C153" s="70"/>
      <c r="D153" s="70"/>
      <c r="E153" s="70"/>
      <c r="F153" s="71">
        <f>SUM(F152)</f>
        <v>350000</v>
      </c>
      <c r="G153" s="70"/>
      <c r="H153" s="85"/>
      <c r="I153" s="85"/>
      <c r="J153" s="72"/>
    </row>
    <row r="154" spans="1:10" s="25" customFormat="1" ht="163.5" customHeight="1" x14ac:dyDescent="0.4">
      <c r="A154" s="74" t="s">
        <v>64</v>
      </c>
      <c r="B154" s="76" t="s">
        <v>63</v>
      </c>
      <c r="C154" s="80">
        <v>3142</v>
      </c>
      <c r="D154" s="55"/>
      <c r="E154" s="55"/>
      <c r="F154" s="65">
        <v>1042000</v>
      </c>
      <c r="G154" s="37" t="s">
        <v>18</v>
      </c>
      <c r="H154" s="56" t="s">
        <v>67</v>
      </c>
      <c r="I154" s="57" t="s">
        <v>212</v>
      </c>
      <c r="J154" s="19" t="s">
        <v>30</v>
      </c>
    </row>
    <row r="155" spans="1:10" s="25" customFormat="1" ht="163.5" customHeight="1" x14ac:dyDescent="0.4">
      <c r="A155" s="114" t="s">
        <v>115</v>
      </c>
      <c r="B155" s="76" t="s">
        <v>116</v>
      </c>
      <c r="C155" s="80">
        <v>3142</v>
      </c>
      <c r="D155" s="55"/>
      <c r="E155" s="55"/>
      <c r="F155" s="115">
        <v>11947.7</v>
      </c>
      <c r="G155" s="37" t="s">
        <v>18</v>
      </c>
      <c r="H155" s="56" t="s">
        <v>75</v>
      </c>
      <c r="I155" s="57" t="s">
        <v>213</v>
      </c>
      <c r="J155" s="37" t="s">
        <v>30</v>
      </c>
    </row>
    <row r="156" spans="1:10" s="25" customFormat="1" ht="156" customHeight="1" x14ac:dyDescent="0.4">
      <c r="A156" s="60" t="s">
        <v>115</v>
      </c>
      <c r="B156" s="76" t="s">
        <v>117</v>
      </c>
      <c r="C156" s="80">
        <v>3142</v>
      </c>
      <c r="D156" s="55"/>
      <c r="E156" s="55"/>
      <c r="F156" s="65">
        <v>2136</v>
      </c>
      <c r="G156" s="37" t="s">
        <v>18</v>
      </c>
      <c r="H156" s="56" t="s">
        <v>75</v>
      </c>
      <c r="I156" s="57" t="s">
        <v>214</v>
      </c>
      <c r="J156" s="37" t="s">
        <v>30</v>
      </c>
    </row>
    <row r="157" spans="1:10" s="25" customFormat="1" ht="220.2" customHeight="1" x14ac:dyDescent="0.4">
      <c r="A157" s="74" t="s">
        <v>91</v>
      </c>
      <c r="B157" s="76" t="s">
        <v>315</v>
      </c>
      <c r="C157" s="80">
        <v>3142</v>
      </c>
      <c r="D157" s="55"/>
      <c r="E157" s="55"/>
      <c r="F157" s="331">
        <v>450000</v>
      </c>
      <c r="G157" s="37" t="s">
        <v>209</v>
      </c>
      <c r="H157" s="211" t="s">
        <v>83</v>
      </c>
      <c r="I157" s="57" t="s">
        <v>211</v>
      </c>
      <c r="J157" s="37" t="s">
        <v>30</v>
      </c>
    </row>
    <row r="158" spans="1:10" s="16" customFormat="1" ht="33" customHeight="1" x14ac:dyDescent="0.4">
      <c r="A158" s="68" t="s">
        <v>46</v>
      </c>
      <c r="B158" s="69"/>
      <c r="C158" s="70"/>
      <c r="D158" s="70"/>
      <c r="E158" s="70"/>
      <c r="F158" s="71">
        <f>F154+F155+F156+F157</f>
        <v>1506083.7</v>
      </c>
      <c r="G158" s="70"/>
      <c r="H158" s="70"/>
      <c r="I158" s="70"/>
      <c r="J158" s="72"/>
    </row>
    <row r="159" spans="1:10" s="16" customFormat="1" ht="138" customHeight="1" x14ac:dyDescent="0.4">
      <c r="A159" s="24" t="s">
        <v>57</v>
      </c>
      <c r="B159" s="66" t="s">
        <v>111</v>
      </c>
      <c r="C159" s="56">
        <v>3132</v>
      </c>
      <c r="D159" s="88"/>
      <c r="E159" s="88"/>
      <c r="F159" s="65">
        <v>0</v>
      </c>
      <c r="G159" s="56" t="s">
        <v>53</v>
      </c>
      <c r="H159" s="56" t="s">
        <v>78</v>
      </c>
      <c r="I159" s="66" t="s">
        <v>215</v>
      </c>
      <c r="J159" s="19" t="s">
        <v>30</v>
      </c>
    </row>
    <row r="160" spans="1:10" s="16" customFormat="1" ht="138" customHeight="1" x14ac:dyDescent="0.4">
      <c r="A160" s="60" t="s">
        <v>115</v>
      </c>
      <c r="B160" s="66" t="s">
        <v>112</v>
      </c>
      <c r="C160" s="56">
        <v>3132</v>
      </c>
      <c r="D160" s="88"/>
      <c r="E160" s="88"/>
      <c r="F160" s="65">
        <v>0</v>
      </c>
      <c r="G160" s="66" t="s">
        <v>18</v>
      </c>
      <c r="H160" s="56" t="s">
        <v>78</v>
      </c>
      <c r="I160" s="66" t="s">
        <v>216</v>
      </c>
      <c r="J160" s="19" t="s">
        <v>30</v>
      </c>
    </row>
    <row r="161" spans="1:10" s="16" customFormat="1" ht="138" customHeight="1" x14ac:dyDescent="0.4">
      <c r="A161" s="60" t="s">
        <v>119</v>
      </c>
      <c r="B161" s="66" t="s">
        <v>113</v>
      </c>
      <c r="C161" s="56">
        <v>3132</v>
      </c>
      <c r="D161" s="88"/>
      <c r="E161" s="88"/>
      <c r="F161" s="65">
        <v>0</v>
      </c>
      <c r="G161" s="66" t="s">
        <v>18</v>
      </c>
      <c r="H161" s="56" t="s">
        <v>78</v>
      </c>
      <c r="I161" s="66" t="s">
        <v>216</v>
      </c>
      <c r="J161" s="19" t="s">
        <v>30</v>
      </c>
    </row>
    <row r="162" spans="1:10" s="16" customFormat="1" ht="213" customHeight="1" x14ac:dyDescent="0.4">
      <c r="A162" s="74" t="s">
        <v>91</v>
      </c>
      <c r="B162" s="209" t="s">
        <v>137</v>
      </c>
      <c r="C162" s="80">
        <v>3132</v>
      </c>
      <c r="D162" s="55"/>
      <c r="E162" s="55"/>
      <c r="F162" s="65">
        <v>450000</v>
      </c>
      <c r="G162" s="37" t="s">
        <v>126</v>
      </c>
      <c r="H162" s="211" t="s">
        <v>78</v>
      </c>
      <c r="I162" s="66" t="s">
        <v>237</v>
      </c>
      <c r="J162" s="37" t="s">
        <v>30</v>
      </c>
    </row>
    <row r="163" spans="1:10" s="16" customFormat="1" ht="26.4" customHeight="1" x14ac:dyDescent="0.4">
      <c r="A163" s="38" t="s">
        <v>114</v>
      </c>
      <c r="B163" s="69"/>
      <c r="C163" s="70"/>
      <c r="D163" s="70"/>
      <c r="E163" s="70"/>
      <c r="F163" s="71">
        <f>F159+F160+F161+F162</f>
        <v>450000</v>
      </c>
      <c r="G163" s="70"/>
      <c r="H163" s="70"/>
      <c r="I163" s="70"/>
      <c r="J163" s="72"/>
    </row>
    <row r="164" spans="1:10" s="16" customFormat="1" ht="126" customHeight="1" x14ac:dyDescent="0.4">
      <c r="A164" s="74" t="s">
        <v>139</v>
      </c>
      <c r="B164" s="226" t="s">
        <v>241</v>
      </c>
      <c r="C164" s="56">
        <v>3122</v>
      </c>
      <c r="D164" s="56"/>
      <c r="E164" s="56"/>
      <c r="F164" s="65">
        <v>25000000</v>
      </c>
      <c r="G164" s="56" t="s">
        <v>53</v>
      </c>
      <c r="H164" s="56" t="s">
        <v>82</v>
      </c>
      <c r="I164" s="66" t="s">
        <v>127</v>
      </c>
      <c r="J164" s="37" t="s">
        <v>30</v>
      </c>
    </row>
    <row r="165" spans="1:10" s="16" customFormat="1" ht="192.75" customHeight="1" x14ac:dyDescent="0.4">
      <c r="A165" s="225" t="s">
        <v>91</v>
      </c>
      <c r="B165" s="226" t="s">
        <v>242</v>
      </c>
      <c r="C165" s="227">
        <v>3122</v>
      </c>
      <c r="D165" s="227"/>
      <c r="E165" s="227"/>
      <c r="F165" s="228">
        <v>1200000</v>
      </c>
      <c r="G165" s="229" t="s">
        <v>18</v>
      </c>
      <c r="H165" s="227" t="s">
        <v>82</v>
      </c>
      <c r="I165" s="229" t="s">
        <v>248</v>
      </c>
      <c r="J165" s="230" t="s">
        <v>30</v>
      </c>
    </row>
    <row r="166" spans="1:10" s="16" customFormat="1" ht="190.5" customHeight="1" x14ac:dyDescent="0.4">
      <c r="A166" s="74" t="s">
        <v>139</v>
      </c>
      <c r="B166" s="231" t="s">
        <v>238</v>
      </c>
      <c r="C166" s="80">
        <v>3122</v>
      </c>
      <c r="D166" s="55"/>
      <c r="E166" s="55"/>
      <c r="F166" s="65">
        <v>25000000</v>
      </c>
      <c r="G166" s="56" t="s">
        <v>53</v>
      </c>
      <c r="H166" s="56" t="s">
        <v>82</v>
      </c>
      <c r="I166" s="66" t="s">
        <v>127</v>
      </c>
      <c r="J166" s="37" t="s">
        <v>30</v>
      </c>
    </row>
    <row r="167" spans="1:10" s="16" customFormat="1" ht="275.25" customHeight="1" x14ac:dyDescent="0.4">
      <c r="A167" s="345" t="s">
        <v>91</v>
      </c>
      <c r="B167" s="346" t="s">
        <v>367</v>
      </c>
      <c r="C167" s="347">
        <v>3122</v>
      </c>
      <c r="D167" s="348"/>
      <c r="E167" s="348"/>
      <c r="F167" s="349">
        <v>62937</v>
      </c>
      <c r="G167" s="189" t="s">
        <v>18</v>
      </c>
      <c r="H167" s="350" t="s">
        <v>84</v>
      </c>
      <c r="I167" s="189" t="s">
        <v>362</v>
      </c>
      <c r="J167" s="351" t="s">
        <v>30</v>
      </c>
    </row>
    <row r="168" spans="1:10" s="16" customFormat="1" ht="275.25" customHeight="1" x14ac:dyDescent="0.4">
      <c r="A168" s="345" t="s">
        <v>91</v>
      </c>
      <c r="B168" s="346" t="s">
        <v>368</v>
      </c>
      <c r="C168" s="347">
        <v>3122</v>
      </c>
      <c r="D168" s="348"/>
      <c r="E168" s="348"/>
      <c r="F168" s="349">
        <v>1137063</v>
      </c>
      <c r="G168" s="351" t="s">
        <v>126</v>
      </c>
      <c r="H168" s="350" t="s">
        <v>84</v>
      </c>
      <c r="I168" s="189" t="s">
        <v>127</v>
      </c>
      <c r="J168" s="351" t="s">
        <v>30</v>
      </c>
    </row>
    <row r="169" spans="1:10" s="16" customFormat="1" ht="189.75" customHeight="1" x14ac:dyDescent="0.4">
      <c r="A169" s="74" t="s">
        <v>115</v>
      </c>
      <c r="B169" s="87" t="s">
        <v>140</v>
      </c>
      <c r="C169" s="80">
        <v>3132</v>
      </c>
      <c r="D169" s="55"/>
      <c r="E169" s="55"/>
      <c r="F169" s="124">
        <v>13508.05</v>
      </c>
      <c r="G169" s="66" t="s">
        <v>18</v>
      </c>
      <c r="H169" s="56" t="s">
        <v>75</v>
      </c>
      <c r="I169" s="189" t="s">
        <v>191</v>
      </c>
      <c r="J169" s="37" t="s">
        <v>30</v>
      </c>
    </row>
    <row r="170" spans="1:10" s="16" customFormat="1" ht="177" customHeight="1" x14ac:dyDescent="0.4">
      <c r="A170" s="74" t="s">
        <v>119</v>
      </c>
      <c r="B170" s="87" t="s">
        <v>141</v>
      </c>
      <c r="C170" s="80">
        <v>3132</v>
      </c>
      <c r="D170" s="55"/>
      <c r="E170" s="55"/>
      <c r="F170" s="124">
        <v>2400</v>
      </c>
      <c r="G170" s="66" t="s">
        <v>18</v>
      </c>
      <c r="H170" s="56" t="s">
        <v>75</v>
      </c>
      <c r="I170" s="66" t="s">
        <v>178</v>
      </c>
      <c r="J170" s="37" t="s">
        <v>30</v>
      </c>
    </row>
    <row r="171" spans="1:10" s="16" customFormat="1" ht="158.25" customHeight="1" x14ac:dyDescent="0.4">
      <c r="A171" s="134" t="s">
        <v>142</v>
      </c>
      <c r="B171" s="190" t="s">
        <v>175</v>
      </c>
      <c r="C171" s="191">
        <v>3132</v>
      </c>
      <c r="D171" s="192"/>
      <c r="E171" s="192"/>
      <c r="F171" s="193">
        <v>418289</v>
      </c>
      <c r="G171" s="194" t="s">
        <v>18</v>
      </c>
      <c r="H171" s="195" t="s">
        <v>76</v>
      </c>
      <c r="I171" s="138" t="s">
        <v>194</v>
      </c>
      <c r="J171" s="194" t="s">
        <v>30</v>
      </c>
    </row>
    <row r="172" spans="1:10" s="16" customFormat="1" ht="158.25" customHeight="1" x14ac:dyDescent="0.4">
      <c r="A172" s="74" t="s">
        <v>115</v>
      </c>
      <c r="B172" s="121" t="s">
        <v>195</v>
      </c>
      <c r="C172" s="116">
        <v>3132</v>
      </c>
      <c r="D172" s="122"/>
      <c r="E172" s="122"/>
      <c r="F172" s="193">
        <v>5075</v>
      </c>
      <c r="G172" s="37" t="s">
        <v>18</v>
      </c>
      <c r="H172" s="123" t="s">
        <v>76</v>
      </c>
      <c r="I172" s="66"/>
      <c r="J172" s="37" t="s">
        <v>30</v>
      </c>
    </row>
    <row r="173" spans="1:10" s="16" customFormat="1" ht="158.25" customHeight="1" x14ac:dyDescent="0.4">
      <c r="A173" s="74" t="s">
        <v>119</v>
      </c>
      <c r="B173" s="121" t="s">
        <v>196</v>
      </c>
      <c r="C173" s="116">
        <v>3132</v>
      </c>
      <c r="D173" s="122"/>
      <c r="E173" s="122"/>
      <c r="F173" s="193">
        <v>2136</v>
      </c>
      <c r="G173" s="37" t="s">
        <v>18</v>
      </c>
      <c r="H173" s="123" t="s">
        <v>76</v>
      </c>
      <c r="I173" s="66"/>
      <c r="J173" s="37" t="s">
        <v>30</v>
      </c>
    </row>
    <row r="174" spans="1:10" s="16" customFormat="1" ht="158.25" customHeight="1" x14ac:dyDescent="0.4">
      <c r="A174" s="201" t="s">
        <v>142</v>
      </c>
      <c r="B174" s="196" t="s">
        <v>176</v>
      </c>
      <c r="C174" s="197">
        <v>3132</v>
      </c>
      <c r="D174" s="198"/>
      <c r="E174" s="198"/>
      <c r="F174" s="199">
        <v>398039</v>
      </c>
      <c r="G174" s="151" t="s">
        <v>18</v>
      </c>
      <c r="H174" s="200" t="s">
        <v>76</v>
      </c>
      <c r="I174" s="132" t="s">
        <v>192</v>
      </c>
      <c r="J174" s="151" t="s">
        <v>30</v>
      </c>
    </row>
    <row r="175" spans="1:10" s="16" customFormat="1" ht="158.25" customHeight="1" x14ac:dyDescent="0.4">
      <c r="A175" s="74" t="s">
        <v>115</v>
      </c>
      <c r="B175" s="196" t="s">
        <v>197</v>
      </c>
      <c r="C175" s="197">
        <v>3132</v>
      </c>
      <c r="D175" s="198"/>
      <c r="E175" s="198"/>
      <c r="F175" s="199">
        <v>4825</v>
      </c>
      <c r="G175" s="151" t="s">
        <v>18</v>
      </c>
      <c r="H175" s="200" t="s">
        <v>76</v>
      </c>
      <c r="I175" s="132"/>
      <c r="J175" s="151" t="s">
        <v>30</v>
      </c>
    </row>
    <row r="176" spans="1:10" s="16" customFormat="1" ht="158.25" customHeight="1" x14ac:dyDescent="0.4">
      <c r="A176" s="74" t="s">
        <v>119</v>
      </c>
      <c r="B176" s="196" t="s">
        <v>198</v>
      </c>
      <c r="C176" s="197">
        <v>3132</v>
      </c>
      <c r="D176" s="198"/>
      <c r="E176" s="198"/>
      <c r="F176" s="199">
        <v>2136</v>
      </c>
      <c r="G176" s="151" t="s">
        <v>18</v>
      </c>
      <c r="H176" s="200" t="s">
        <v>76</v>
      </c>
      <c r="I176" s="132"/>
      <c r="J176" s="151" t="s">
        <v>30</v>
      </c>
    </row>
    <row r="177" spans="1:10" s="16" customFormat="1" ht="158.25" customHeight="1" x14ac:dyDescent="0.4">
      <c r="A177" s="152" t="s">
        <v>142</v>
      </c>
      <c r="B177" s="153" t="s">
        <v>177</v>
      </c>
      <c r="C177" s="154">
        <v>3132</v>
      </c>
      <c r="D177" s="155"/>
      <c r="E177" s="155"/>
      <c r="F177" s="156">
        <v>407588.36</v>
      </c>
      <c r="G177" s="157" t="s">
        <v>18</v>
      </c>
      <c r="H177" s="158" t="s">
        <v>75</v>
      </c>
      <c r="I177" s="159" t="s">
        <v>169</v>
      </c>
      <c r="J177" s="157" t="s">
        <v>30</v>
      </c>
    </row>
    <row r="178" spans="1:10" s="16" customFormat="1" ht="158.25" customHeight="1" x14ac:dyDescent="0.4">
      <c r="A178" s="74" t="s">
        <v>115</v>
      </c>
      <c r="B178" s="127" t="s">
        <v>159</v>
      </c>
      <c r="C178" s="116">
        <v>3132</v>
      </c>
      <c r="D178" s="122"/>
      <c r="E178" s="122"/>
      <c r="F178" s="65">
        <v>5000</v>
      </c>
      <c r="G178" s="37" t="s">
        <v>18</v>
      </c>
      <c r="H178" s="123" t="s">
        <v>75</v>
      </c>
      <c r="I178" s="66" t="s">
        <v>167</v>
      </c>
      <c r="J178" s="37" t="s">
        <v>30</v>
      </c>
    </row>
    <row r="179" spans="1:10" s="16" customFormat="1" ht="158.25" customHeight="1" x14ac:dyDescent="0.4">
      <c r="A179" s="74" t="s">
        <v>119</v>
      </c>
      <c r="B179" s="127" t="s">
        <v>158</v>
      </c>
      <c r="C179" s="116">
        <v>3132</v>
      </c>
      <c r="D179" s="122"/>
      <c r="E179" s="122"/>
      <c r="F179" s="65">
        <v>2136</v>
      </c>
      <c r="G179" s="37" t="s">
        <v>18</v>
      </c>
      <c r="H179" s="123" t="s">
        <v>75</v>
      </c>
      <c r="I179" s="130" t="s">
        <v>168</v>
      </c>
      <c r="J179" s="37" t="s">
        <v>30</v>
      </c>
    </row>
    <row r="180" spans="1:10" s="16" customFormat="1" ht="128.25" customHeight="1" x14ac:dyDescent="0.4">
      <c r="A180" s="160" t="s">
        <v>142</v>
      </c>
      <c r="B180" s="161" t="s">
        <v>150</v>
      </c>
      <c r="C180" s="162">
        <v>3132</v>
      </c>
      <c r="D180" s="163"/>
      <c r="E180" s="163"/>
      <c r="F180" s="164">
        <v>364776</v>
      </c>
      <c r="G180" s="165" t="s">
        <v>126</v>
      </c>
      <c r="H180" s="166" t="s">
        <v>76</v>
      </c>
      <c r="I180" s="167" t="s">
        <v>218</v>
      </c>
      <c r="J180" s="165" t="s">
        <v>30</v>
      </c>
    </row>
    <row r="181" spans="1:10" s="16" customFormat="1" ht="148.5" customHeight="1" x14ac:dyDescent="0.4">
      <c r="A181" s="74" t="s">
        <v>115</v>
      </c>
      <c r="B181" s="121" t="s">
        <v>221</v>
      </c>
      <c r="C181" s="116">
        <v>3132</v>
      </c>
      <c r="D181" s="122"/>
      <c r="E181" s="122"/>
      <c r="F181" s="65">
        <v>4448.16</v>
      </c>
      <c r="G181" s="37" t="s">
        <v>18</v>
      </c>
      <c r="H181" s="212" t="s">
        <v>78</v>
      </c>
      <c r="I181" s="66" t="s">
        <v>219</v>
      </c>
      <c r="J181" s="37" t="s">
        <v>30</v>
      </c>
    </row>
    <row r="182" spans="1:10" s="16" customFormat="1" ht="156" customHeight="1" x14ac:dyDescent="0.4">
      <c r="A182" s="74" t="s">
        <v>119</v>
      </c>
      <c r="B182" s="121" t="s">
        <v>222</v>
      </c>
      <c r="C182" s="116">
        <v>3132</v>
      </c>
      <c r="D182" s="122"/>
      <c r="E182" s="122"/>
      <c r="F182" s="65">
        <v>1165</v>
      </c>
      <c r="G182" s="37" t="s">
        <v>18</v>
      </c>
      <c r="H182" s="212" t="s">
        <v>78</v>
      </c>
      <c r="I182" s="66" t="s">
        <v>220</v>
      </c>
      <c r="J182" s="37" t="s">
        <v>30</v>
      </c>
    </row>
    <row r="183" spans="1:10" s="16" customFormat="1" ht="158.25" customHeight="1" x14ac:dyDescent="0.4">
      <c r="A183" s="213" t="s">
        <v>142</v>
      </c>
      <c r="B183" s="196" t="s">
        <v>151</v>
      </c>
      <c r="C183" s="214">
        <v>3132</v>
      </c>
      <c r="D183" s="215"/>
      <c r="E183" s="215"/>
      <c r="F183" s="199">
        <v>301420</v>
      </c>
      <c r="G183" s="151" t="s">
        <v>126</v>
      </c>
      <c r="H183" s="200" t="s">
        <v>76</v>
      </c>
      <c r="I183" s="66" t="s">
        <v>232</v>
      </c>
      <c r="J183" s="151" t="s">
        <v>30</v>
      </c>
    </row>
    <row r="184" spans="1:10" s="16" customFormat="1" ht="158.4" customHeight="1" x14ac:dyDescent="0.4">
      <c r="A184" s="74" t="s">
        <v>115</v>
      </c>
      <c r="B184" s="121" t="s">
        <v>229</v>
      </c>
      <c r="C184" s="116">
        <v>3132</v>
      </c>
      <c r="D184" s="122"/>
      <c r="E184" s="122"/>
      <c r="F184" s="65">
        <v>3677.38</v>
      </c>
      <c r="G184" s="19" t="s">
        <v>18</v>
      </c>
      <c r="H184" s="123" t="s">
        <v>78</v>
      </c>
      <c r="I184" s="66" t="s">
        <v>228</v>
      </c>
      <c r="J184" s="37" t="s">
        <v>30</v>
      </c>
    </row>
    <row r="185" spans="1:10" s="16" customFormat="1" ht="162.6" customHeight="1" x14ac:dyDescent="0.4">
      <c r="A185" s="74" t="s">
        <v>119</v>
      </c>
      <c r="B185" s="121" t="s">
        <v>230</v>
      </c>
      <c r="C185" s="116">
        <v>3132</v>
      </c>
      <c r="D185" s="122"/>
      <c r="E185" s="122"/>
      <c r="F185" s="65">
        <v>1165</v>
      </c>
      <c r="G185" s="19" t="s">
        <v>18</v>
      </c>
      <c r="H185" s="123" t="s">
        <v>78</v>
      </c>
      <c r="I185" s="66" t="s">
        <v>231</v>
      </c>
      <c r="J185" s="37" t="s">
        <v>30</v>
      </c>
    </row>
    <row r="186" spans="1:10" s="16" customFormat="1" ht="135.75" customHeight="1" x14ac:dyDescent="0.4">
      <c r="A186" s="168" t="s">
        <v>142</v>
      </c>
      <c r="B186" s="169" t="s">
        <v>152</v>
      </c>
      <c r="C186" s="170">
        <v>3132</v>
      </c>
      <c r="D186" s="171"/>
      <c r="E186" s="171"/>
      <c r="F186" s="172">
        <v>387860</v>
      </c>
      <c r="G186" s="173" t="s">
        <v>126</v>
      </c>
      <c r="H186" s="174" t="s">
        <v>76</v>
      </c>
      <c r="I186" s="66" t="s">
        <v>226</v>
      </c>
      <c r="J186" s="173" t="s">
        <v>30</v>
      </c>
    </row>
    <row r="187" spans="1:10" s="16" customFormat="1" ht="135.75" customHeight="1" x14ac:dyDescent="0.4">
      <c r="A187" s="74" t="s">
        <v>115</v>
      </c>
      <c r="B187" s="216" t="s">
        <v>153</v>
      </c>
      <c r="C187" s="116">
        <v>3132</v>
      </c>
      <c r="D187" s="122"/>
      <c r="E187" s="122"/>
      <c r="F187" s="199">
        <v>4743.07</v>
      </c>
      <c r="G187" s="37" t="s">
        <v>18</v>
      </c>
      <c r="H187" s="123" t="s">
        <v>78</v>
      </c>
      <c r="I187" s="66" t="s">
        <v>224</v>
      </c>
      <c r="J187" s="37" t="s">
        <v>30</v>
      </c>
    </row>
    <row r="188" spans="1:10" s="16" customFormat="1" ht="135.75" customHeight="1" x14ac:dyDescent="0.4">
      <c r="A188" s="74" t="s">
        <v>119</v>
      </c>
      <c r="B188" s="216" t="s">
        <v>154</v>
      </c>
      <c r="C188" s="116">
        <v>3132</v>
      </c>
      <c r="D188" s="122"/>
      <c r="E188" s="122"/>
      <c r="F188" s="199">
        <v>1281</v>
      </c>
      <c r="G188" s="37" t="s">
        <v>18</v>
      </c>
      <c r="H188" s="123" t="s">
        <v>78</v>
      </c>
      <c r="I188" s="66" t="s">
        <v>225</v>
      </c>
      <c r="J188" s="37" t="s">
        <v>30</v>
      </c>
    </row>
    <row r="189" spans="1:10" s="16" customFormat="1" ht="27.6" customHeight="1" x14ac:dyDescent="0.4">
      <c r="A189" s="38" t="s">
        <v>138</v>
      </c>
      <c r="B189" s="69"/>
      <c r="C189" s="70"/>
      <c r="D189" s="70"/>
      <c r="E189" s="70"/>
      <c r="F189" s="71">
        <f>SUM(F164:F188)</f>
        <v>54731668.019999996</v>
      </c>
      <c r="G189" s="70"/>
      <c r="H189" s="70"/>
      <c r="I189" s="70"/>
      <c r="J189" s="72"/>
    </row>
    <row r="190" spans="1:10" s="16" customFormat="1" ht="126.6" customHeight="1" x14ac:dyDescent="0.4">
      <c r="A190" s="74" t="s">
        <v>183</v>
      </c>
      <c r="B190" s="87" t="s">
        <v>181</v>
      </c>
      <c r="C190" s="55">
        <v>2240</v>
      </c>
      <c r="D190" s="55"/>
      <c r="E190" s="55"/>
      <c r="F190" s="182">
        <v>306000</v>
      </c>
      <c r="G190" s="188" t="s">
        <v>53</v>
      </c>
      <c r="H190" s="56" t="s">
        <v>76</v>
      </c>
      <c r="I190" s="66" t="s">
        <v>184</v>
      </c>
      <c r="J190" s="37" t="s">
        <v>30</v>
      </c>
    </row>
    <row r="191" spans="1:10" s="16" customFormat="1" ht="27.6" customHeight="1" x14ac:dyDescent="0.4">
      <c r="A191" s="38" t="s">
        <v>182</v>
      </c>
      <c r="B191" s="69"/>
      <c r="C191" s="70"/>
      <c r="D191" s="70"/>
      <c r="E191" s="70"/>
      <c r="F191" s="71">
        <f>F190</f>
        <v>306000</v>
      </c>
      <c r="G191" s="70"/>
      <c r="H191" s="70"/>
      <c r="I191" s="70"/>
      <c r="J191" s="72"/>
    </row>
    <row r="192" spans="1:10" ht="31.2" customHeight="1" x14ac:dyDescent="0.4">
      <c r="A192" s="42" t="s">
        <v>31</v>
      </c>
      <c r="B192" s="23"/>
      <c r="C192" s="43"/>
      <c r="D192" s="43"/>
      <c r="E192" s="43"/>
      <c r="F192" s="126">
        <f>F47+F49+F54+F67+F72+F88+F97+F129+F149+F153+F158+F163+F189+F191+F90+F132+F135+F151+F75</f>
        <v>156074975.62</v>
      </c>
      <c r="G192" s="44"/>
      <c r="H192" s="43"/>
      <c r="I192" s="43"/>
      <c r="J192" s="45"/>
    </row>
    <row r="193" spans="1:10" ht="21" x14ac:dyDescent="0.4">
      <c r="A193" s="46"/>
      <c r="B193" s="21"/>
      <c r="C193" s="47"/>
      <c r="D193" s="47"/>
      <c r="E193" s="47"/>
      <c r="F193" s="48"/>
      <c r="G193" s="47"/>
      <c r="H193" s="47"/>
      <c r="I193" s="47"/>
      <c r="J193" s="49"/>
    </row>
    <row r="194" spans="1:10" ht="21" x14ac:dyDescent="0.4">
      <c r="A194" s="75" t="s">
        <v>20</v>
      </c>
      <c r="B194" s="31" t="s">
        <v>309</v>
      </c>
      <c r="C194" s="47"/>
      <c r="D194" s="47"/>
      <c r="E194" s="47"/>
      <c r="F194" s="47"/>
      <c r="G194" s="47"/>
      <c r="H194" s="47"/>
      <c r="I194" s="47"/>
      <c r="J194" s="49"/>
    </row>
    <row r="195" spans="1:10" ht="21" x14ac:dyDescent="0.4">
      <c r="A195" s="294">
        <v>45495</v>
      </c>
      <c r="B195" s="50"/>
      <c r="C195" s="50"/>
      <c r="D195" s="50"/>
      <c r="E195" s="50"/>
      <c r="F195" s="50"/>
      <c r="G195" s="50"/>
      <c r="H195" s="50"/>
      <c r="I195" s="50"/>
      <c r="J195" s="49"/>
    </row>
    <row r="196" spans="1:10" x14ac:dyDescent="0.4">
      <c r="A196" s="51"/>
      <c r="B196" s="50"/>
      <c r="C196" s="50"/>
      <c r="D196" s="50"/>
      <c r="E196" s="50"/>
      <c r="F196" s="50"/>
      <c r="G196" s="50"/>
      <c r="H196" s="50"/>
      <c r="I196" s="50"/>
      <c r="J196" s="49"/>
    </row>
    <row r="197" spans="1:10" x14ac:dyDescent="0.4">
      <c r="A197" s="52"/>
      <c r="B197" s="50"/>
      <c r="C197" s="50"/>
      <c r="D197" s="50"/>
      <c r="E197" s="50"/>
      <c r="F197" s="50"/>
      <c r="G197" s="50"/>
      <c r="H197" s="50"/>
      <c r="I197" s="50"/>
      <c r="J197" s="49"/>
    </row>
    <row r="198" spans="1:10" x14ac:dyDescent="0.4">
      <c r="A198" s="50" t="s">
        <v>21</v>
      </c>
      <c r="B198" s="50"/>
      <c r="C198" s="50"/>
      <c r="D198" s="50"/>
      <c r="E198" s="50"/>
      <c r="F198" s="50"/>
      <c r="G198" s="50"/>
      <c r="H198" s="50"/>
      <c r="I198" s="50"/>
      <c r="J198" s="49"/>
    </row>
    <row r="199" spans="1:10" x14ac:dyDescent="0.4">
      <c r="A199" s="50"/>
      <c r="B199" s="50"/>
      <c r="C199" s="50"/>
      <c r="D199" s="50"/>
      <c r="E199" s="50"/>
      <c r="F199" s="50"/>
      <c r="G199" s="50"/>
      <c r="H199" s="50"/>
      <c r="I199" s="50"/>
      <c r="J199" s="49"/>
    </row>
    <row r="200" spans="1:10" x14ac:dyDescent="0.4">
      <c r="A200" s="50"/>
      <c r="B200" s="50"/>
      <c r="C200" s="50"/>
      <c r="D200" s="50"/>
      <c r="E200" s="50"/>
      <c r="F200" s="50"/>
      <c r="G200" s="50"/>
      <c r="H200" s="50"/>
      <c r="I200" s="50"/>
      <c r="J200" s="49"/>
    </row>
    <row r="201" spans="1:10" x14ac:dyDescent="0.4">
      <c r="A201" s="50"/>
      <c r="B201" s="50"/>
      <c r="C201" s="50"/>
      <c r="D201" s="50"/>
      <c r="E201" s="50"/>
      <c r="F201" s="50"/>
      <c r="G201" s="50"/>
      <c r="H201" s="50"/>
      <c r="I201" s="50"/>
      <c r="J201" s="49"/>
    </row>
    <row r="202" spans="1:10" x14ac:dyDescent="0.4">
      <c r="A202" s="50"/>
      <c r="B202" s="50"/>
      <c r="C202" s="50"/>
      <c r="D202" s="50"/>
      <c r="E202" s="50"/>
      <c r="F202" s="50"/>
      <c r="G202" s="50"/>
      <c r="H202" s="50"/>
      <c r="I202" s="50"/>
      <c r="J202" s="49"/>
    </row>
    <row r="203" spans="1:10" x14ac:dyDescent="0.4">
      <c r="A203" s="50"/>
      <c r="B203" s="50"/>
      <c r="C203" s="50"/>
      <c r="D203" s="50"/>
      <c r="E203" s="50"/>
      <c r="F203" s="50"/>
      <c r="G203" s="50"/>
      <c r="H203" s="50"/>
      <c r="I203" s="50"/>
      <c r="J203" s="49"/>
    </row>
    <row r="204" spans="1:10" x14ac:dyDescent="0.4">
      <c r="A204" s="50"/>
      <c r="B204" s="50"/>
      <c r="C204" s="50"/>
      <c r="D204" s="50"/>
      <c r="E204" s="50"/>
      <c r="F204" s="50"/>
      <c r="G204" s="50"/>
      <c r="H204" s="50"/>
      <c r="I204" s="50"/>
      <c r="J204" s="49"/>
    </row>
    <row r="205" spans="1:10" x14ac:dyDescent="0.4">
      <c r="A205" s="50"/>
      <c r="B205" s="50"/>
      <c r="C205" s="50"/>
      <c r="D205" s="50"/>
      <c r="E205" s="50"/>
      <c r="F205" s="50"/>
      <c r="G205" s="50"/>
      <c r="H205" s="50"/>
      <c r="I205" s="50"/>
      <c r="J205" s="49"/>
    </row>
    <row r="206" spans="1:10" x14ac:dyDescent="0.4">
      <c r="A206" s="50"/>
      <c r="B206" s="50"/>
      <c r="C206" s="50"/>
      <c r="D206" s="50"/>
      <c r="E206" s="50"/>
      <c r="F206" s="50"/>
      <c r="G206" s="50"/>
      <c r="H206" s="50"/>
      <c r="I206" s="50"/>
      <c r="J206" s="49"/>
    </row>
    <row r="207" spans="1:10" x14ac:dyDescent="0.4">
      <c r="A207" s="50"/>
      <c r="B207" s="50"/>
      <c r="C207" s="50"/>
      <c r="D207" s="50"/>
      <c r="E207" s="50"/>
      <c r="F207" s="50"/>
      <c r="G207" s="50"/>
      <c r="H207" s="50"/>
      <c r="I207" s="50"/>
      <c r="J207" s="49"/>
    </row>
    <row r="208" spans="1:10" x14ac:dyDescent="0.4">
      <c r="A208" s="50"/>
      <c r="B208" s="50"/>
      <c r="C208" s="50"/>
      <c r="D208" s="50"/>
      <c r="E208" s="50"/>
      <c r="F208" s="50"/>
      <c r="G208" s="50"/>
      <c r="H208" s="50"/>
      <c r="I208" s="50"/>
      <c r="J208" s="49"/>
    </row>
    <row r="209" spans="1:10" x14ac:dyDescent="0.4">
      <c r="A209" s="50"/>
      <c r="B209" s="50"/>
      <c r="C209" s="50"/>
      <c r="D209" s="50"/>
      <c r="E209" s="50"/>
      <c r="F209" s="50"/>
      <c r="G209" s="50"/>
      <c r="H209" s="50"/>
      <c r="I209" s="50"/>
      <c r="J209" s="49"/>
    </row>
    <row r="210" spans="1:10" x14ac:dyDescent="0.4">
      <c r="A210" s="50"/>
      <c r="B210" s="50"/>
      <c r="C210" s="50"/>
      <c r="D210" s="50"/>
      <c r="E210" s="50"/>
      <c r="F210" s="50"/>
      <c r="G210" s="50"/>
      <c r="H210" s="50"/>
      <c r="I210" s="50"/>
      <c r="J210" s="49"/>
    </row>
    <row r="211" spans="1:10" x14ac:dyDescent="0.4">
      <c r="A211" s="50"/>
      <c r="B211" s="50"/>
      <c r="C211" s="50"/>
      <c r="D211" s="50"/>
      <c r="E211" s="50"/>
      <c r="F211" s="50"/>
      <c r="G211" s="50"/>
      <c r="H211" s="50"/>
      <c r="I211" s="50"/>
      <c r="J211" s="49"/>
    </row>
    <row r="212" spans="1:10" x14ac:dyDescent="0.4">
      <c r="A212" s="50"/>
      <c r="B212" s="50"/>
      <c r="C212" s="50"/>
      <c r="D212" s="50"/>
      <c r="E212" s="50"/>
      <c r="F212" s="50"/>
      <c r="G212" s="50"/>
      <c r="H212" s="50"/>
      <c r="I212" s="50"/>
      <c r="J212" s="49"/>
    </row>
    <row r="213" spans="1:10" x14ac:dyDescent="0.4">
      <c r="A213" s="50"/>
      <c r="B213" s="50"/>
      <c r="C213" s="50"/>
      <c r="D213" s="50"/>
      <c r="E213" s="50"/>
      <c r="F213" s="50"/>
      <c r="G213" s="50"/>
      <c r="H213" s="50"/>
      <c r="I213" s="50"/>
      <c r="J213" s="49"/>
    </row>
    <row r="214" spans="1:10" x14ac:dyDescent="0.4">
      <c r="A214" s="50"/>
      <c r="B214" s="50"/>
      <c r="C214" s="50"/>
      <c r="D214" s="50"/>
      <c r="E214" s="50"/>
      <c r="F214" s="50"/>
      <c r="G214" s="50"/>
      <c r="H214" s="50"/>
      <c r="I214" s="50"/>
      <c r="J214" s="49"/>
    </row>
    <row r="215" spans="1:10" x14ac:dyDescent="0.4">
      <c r="A215" s="50"/>
      <c r="B215" s="50"/>
      <c r="C215" s="50"/>
      <c r="D215" s="50"/>
      <c r="E215" s="50"/>
      <c r="F215" s="50"/>
      <c r="G215" s="50"/>
      <c r="H215" s="50"/>
      <c r="I215" s="50"/>
      <c r="J215" s="49"/>
    </row>
    <row r="216" spans="1:10" x14ac:dyDescent="0.4">
      <c r="A216" s="50"/>
      <c r="B216" s="50"/>
      <c r="C216" s="50"/>
      <c r="D216" s="50"/>
      <c r="E216" s="50"/>
      <c r="F216" s="50"/>
      <c r="G216" s="50"/>
      <c r="H216" s="50"/>
      <c r="I216" s="50"/>
      <c r="J216" s="49"/>
    </row>
    <row r="217" spans="1:10" x14ac:dyDescent="0.4">
      <c r="A217" s="50"/>
      <c r="B217" s="50"/>
      <c r="C217" s="50"/>
      <c r="D217" s="50"/>
      <c r="E217" s="50"/>
      <c r="F217" s="50"/>
      <c r="G217" s="50"/>
      <c r="H217" s="50"/>
      <c r="I217" s="50"/>
      <c r="J217" s="49"/>
    </row>
    <row r="218" spans="1:10" x14ac:dyDescent="0.4">
      <c r="A218" s="50"/>
      <c r="B218" s="50"/>
      <c r="C218" s="50"/>
      <c r="D218" s="50"/>
      <c r="E218" s="50"/>
      <c r="F218" s="50"/>
      <c r="G218" s="50"/>
      <c r="H218" s="50"/>
      <c r="I218" s="50"/>
      <c r="J218" s="49"/>
    </row>
    <row r="219" spans="1:10" x14ac:dyDescent="0.4">
      <c r="A219" s="50"/>
      <c r="B219" s="50"/>
      <c r="C219" s="50"/>
      <c r="D219" s="50"/>
      <c r="E219" s="50"/>
      <c r="F219" s="50"/>
      <c r="G219" s="50"/>
      <c r="H219" s="50"/>
      <c r="I219" s="50"/>
      <c r="J219" s="49"/>
    </row>
    <row r="220" spans="1:10" x14ac:dyDescent="0.4">
      <c r="A220" s="50"/>
      <c r="B220" s="50"/>
      <c r="C220" s="50"/>
      <c r="D220" s="50"/>
      <c r="E220" s="50"/>
      <c r="F220" s="50"/>
      <c r="G220" s="50"/>
      <c r="H220" s="50"/>
      <c r="I220" s="50"/>
      <c r="J220" s="49"/>
    </row>
    <row r="221" spans="1:10" x14ac:dyDescent="0.4">
      <c r="A221" s="50"/>
      <c r="B221" s="50"/>
      <c r="C221" s="50"/>
      <c r="D221" s="50"/>
      <c r="E221" s="50"/>
      <c r="F221" s="50"/>
      <c r="G221" s="50"/>
      <c r="H221" s="50"/>
      <c r="I221" s="50"/>
      <c r="J221" s="49"/>
    </row>
    <row r="222" spans="1:10" x14ac:dyDescent="0.4">
      <c r="A222" s="50"/>
      <c r="B222" s="50"/>
      <c r="C222" s="50"/>
      <c r="D222" s="50"/>
      <c r="E222" s="50"/>
      <c r="F222" s="50"/>
      <c r="G222" s="50"/>
      <c r="H222" s="50"/>
      <c r="I222" s="50"/>
      <c r="J222" s="49"/>
    </row>
    <row r="223" spans="1:10" x14ac:dyDescent="0.4">
      <c r="A223" s="50"/>
      <c r="B223" s="50"/>
      <c r="C223" s="50"/>
      <c r="D223" s="50"/>
      <c r="E223" s="50"/>
      <c r="F223" s="50"/>
      <c r="G223" s="50"/>
      <c r="H223" s="50"/>
      <c r="I223" s="50"/>
      <c r="J223" s="49"/>
    </row>
    <row r="224" spans="1:10" x14ac:dyDescent="0.4">
      <c r="A224" s="50"/>
      <c r="B224" s="50"/>
      <c r="C224" s="50"/>
      <c r="D224" s="50"/>
      <c r="E224" s="50"/>
      <c r="F224" s="50"/>
      <c r="G224" s="50"/>
      <c r="H224" s="50"/>
      <c r="I224" s="50"/>
      <c r="J224" s="49"/>
    </row>
    <row r="225" spans="1:10" x14ac:dyDescent="0.4">
      <c r="A225" s="50"/>
      <c r="B225" s="50"/>
      <c r="C225" s="50"/>
      <c r="D225" s="50"/>
      <c r="E225" s="50"/>
      <c r="F225" s="50"/>
      <c r="G225" s="50"/>
      <c r="H225" s="50"/>
      <c r="I225" s="50"/>
      <c r="J225" s="49"/>
    </row>
    <row r="226" spans="1:10" x14ac:dyDescent="0.4">
      <c r="A226" s="50"/>
      <c r="B226" s="50"/>
      <c r="C226" s="50"/>
      <c r="D226" s="50"/>
      <c r="E226" s="50"/>
      <c r="F226" s="50"/>
      <c r="G226" s="50"/>
      <c r="H226" s="50"/>
      <c r="I226" s="50"/>
      <c r="J226" s="49"/>
    </row>
    <row r="227" spans="1:10" x14ac:dyDescent="0.4">
      <c r="A227" s="50"/>
      <c r="B227" s="50"/>
      <c r="C227" s="50"/>
      <c r="D227" s="50"/>
      <c r="E227" s="50"/>
      <c r="F227" s="50"/>
      <c r="G227" s="50"/>
      <c r="H227" s="50"/>
      <c r="I227" s="50"/>
      <c r="J227" s="49"/>
    </row>
    <row r="228" spans="1:10" x14ac:dyDescent="0.4">
      <c r="A228" s="50"/>
      <c r="B228" s="50"/>
      <c r="C228" s="50"/>
      <c r="D228" s="50"/>
      <c r="E228" s="50"/>
      <c r="F228" s="50"/>
      <c r="G228" s="50"/>
      <c r="H228" s="50"/>
      <c r="I228" s="50"/>
      <c r="J228" s="49"/>
    </row>
    <row r="229" spans="1:10" x14ac:dyDescent="0.4">
      <c r="A229" s="50"/>
      <c r="B229" s="50"/>
      <c r="C229" s="50"/>
      <c r="D229" s="50"/>
      <c r="E229" s="50"/>
      <c r="F229" s="50"/>
      <c r="G229" s="50"/>
      <c r="H229" s="50"/>
      <c r="I229" s="50"/>
      <c r="J229" s="49"/>
    </row>
    <row r="230" spans="1:10" x14ac:dyDescent="0.4">
      <c r="A230" s="50"/>
      <c r="B230" s="50"/>
      <c r="C230" s="50"/>
      <c r="D230" s="50"/>
      <c r="E230" s="50"/>
      <c r="F230" s="50"/>
      <c r="G230" s="50"/>
      <c r="H230" s="50"/>
      <c r="I230" s="50"/>
      <c r="J230" s="49"/>
    </row>
    <row r="231" spans="1:10" x14ac:dyDescent="0.4">
      <c r="A231" s="50"/>
      <c r="B231" s="50"/>
      <c r="C231" s="50"/>
      <c r="D231" s="50"/>
      <c r="E231" s="50"/>
      <c r="F231" s="50"/>
      <c r="G231" s="50"/>
      <c r="H231" s="50"/>
      <c r="I231" s="50"/>
      <c r="J231" s="49"/>
    </row>
    <row r="232" spans="1:10" x14ac:dyDescent="0.4">
      <c r="A232" s="50"/>
      <c r="B232" s="50"/>
      <c r="C232" s="50"/>
      <c r="D232" s="50"/>
      <c r="E232" s="50"/>
      <c r="F232" s="50"/>
      <c r="G232" s="50"/>
      <c r="H232" s="50"/>
      <c r="I232" s="50"/>
      <c r="J232" s="49"/>
    </row>
    <row r="233" spans="1:10" x14ac:dyDescent="0.4">
      <c r="A233" s="50"/>
      <c r="B233" s="50"/>
      <c r="C233" s="50"/>
      <c r="D233" s="50"/>
      <c r="E233" s="50"/>
      <c r="F233" s="50"/>
      <c r="G233" s="50"/>
      <c r="H233" s="50"/>
      <c r="I233" s="50"/>
      <c r="J233" s="49"/>
    </row>
    <row r="234" spans="1:10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0"/>
    </row>
    <row r="235" spans="1:10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0"/>
    </row>
    <row r="236" spans="1:10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0"/>
    </row>
    <row r="237" spans="1:10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0"/>
    </row>
    <row r="238" spans="1:10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0"/>
    </row>
    <row r="239" spans="1:10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0"/>
    </row>
    <row r="240" spans="1:10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0"/>
    </row>
    <row r="241" spans="1:10" x14ac:dyDescent="0.4">
      <c r="A241" s="11"/>
      <c r="B241" s="11"/>
      <c r="C241" s="11"/>
      <c r="D241" s="11"/>
      <c r="E241" s="11"/>
      <c r="F241" s="11"/>
      <c r="G241" s="11"/>
      <c r="H241" s="11"/>
      <c r="I241" s="11"/>
      <c r="J241" s="12"/>
    </row>
    <row r="242" spans="1:10" x14ac:dyDescent="0.4">
      <c r="A242" s="13"/>
      <c r="B242" s="13"/>
      <c r="C242" s="13"/>
      <c r="D242" s="13"/>
      <c r="E242" s="13"/>
      <c r="F242" s="13"/>
      <c r="G242" s="13"/>
      <c r="H242" s="13"/>
      <c r="I242" s="13"/>
      <c r="J242" s="14"/>
    </row>
    <row r="243" spans="1:10" x14ac:dyDescent="0.4">
      <c r="A243" s="13"/>
      <c r="B243" s="13"/>
      <c r="C243" s="13"/>
      <c r="D243" s="13"/>
      <c r="E243" s="13"/>
      <c r="F243" s="13"/>
      <c r="G243" s="13"/>
      <c r="H243" s="13"/>
      <c r="I243" s="13"/>
      <c r="J243" s="14"/>
    </row>
    <row r="244" spans="1:10" x14ac:dyDescent="0.4">
      <c r="A244" s="13"/>
      <c r="B244" s="13"/>
      <c r="C244" s="13"/>
      <c r="D244" s="13"/>
      <c r="E244" s="13"/>
      <c r="F244" s="13"/>
      <c r="G244" s="13"/>
      <c r="H244" s="13"/>
      <c r="I244" s="13"/>
      <c r="J244" s="14"/>
    </row>
    <row r="245" spans="1:10" x14ac:dyDescent="0.4">
      <c r="A245" s="13"/>
      <c r="B245" s="13"/>
      <c r="C245" s="13"/>
      <c r="D245" s="13"/>
      <c r="E245" s="13"/>
      <c r="F245" s="13"/>
      <c r="G245" s="13"/>
      <c r="H245" s="13"/>
      <c r="I245" s="13"/>
      <c r="J245" s="14"/>
    </row>
    <row r="246" spans="1:10" x14ac:dyDescent="0.4">
      <c r="A246" s="13"/>
      <c r="B246" s="13"/>
      <c r="C246" s="13"/>
      <c r="D246" s="13"/>
      <c r="E246" s="13"/>
      <c r="F246" s="13"/>
      <c r="G246" s="13"/>
      <c r="H246" s="13"/>
      <c r="I246" s="13"/>
      <c r="J246" s="14"/>
    </row>
    <row r="247" spans="1:10" x14ac:dyDescent="0.4">
      <c r="A247" s="13"/>
      <c r="B247" s="13"/>
      <c r="C247" s="13"/>
      <c r="D247" s="13"/>
      <c r="E247" s="13"/>
      <c r="F247" s="13"/>
      <c r="G247" s="13"/>
      <c r="H247" s="13"/>
      <c r="I247" s="13"/>
      <c r="J247" s="14"/>
    </row>
    <row r="248" spans="1:10" x14ac:dyDescent="0.4">
      <c r="A248" s="13"/>
      <c r="B248" s="13"/>
      <c r="C248" s="13"/>
      <c r="D248" s="13"/>
      <c r="E248" s="13"/>
      <c r="F248" s="13"/>
      <c r="G248" s="13"/>
      <c r="H248" s="13"/>
      <c r="I248" s="13"/>
      <c r="J248" s="14"/>
    </row>
    <row r="249" spans="1:10" x14ac:dyDescent="0.4">
      <c r="A249" s="13"/>
      <c r="B249" s="13"/>
      <c r="C249" s="13"/>
      <c r="D249" s="13"/>
      <c r="E249" s="13"/>
      <c r="F249" s="13"/>
      <c r="G249" s="13"/>
      <c r="H249" s="13"/>
      <c r="I249" s="13"/>
      <c r="J249" s="14"/>
    </row>
    <row r="250" spans="1:10" x14ac:dyDescent="0.4">
      <c r="A250" s="13"/>
      <c r="B250" s="13"/>
      <c r="C250" s="13"/>
      <c r="D250" s="13"/>
      <c r="E250" s="13"/>
      <c r="F250" s="13"/>
      <c r="G250" s="13"/>
      <c r="H250" s="13"/>
      <c r="I250" s="13"/>
      <c r="J250" s="14"/>
    </row>
    <row r="251" spans="1:10" x14ac:dyDescent="0.4">
      <c r="A251" s="13"/>
      <c r="B251" s="13"/>
      <c r="C251" s="13"/>
      <c r="D251" s="13"/>
      <c r="E251" s="13"/>
      <c r="F251" s="13"/>
      <c r="G251" s="13"/>
      <c r="H251" s="13"/>
      <c r="I251" s="13"/>
      <c r="J251" s="14"/>
    </row>
    <row r="252" spans="1:10" x14ac:dyDescent="0.4">
      <c r="A252" s="13"/>
      <c r="B252" s="13"/>
      <c r="C252" s="13"/>
      <c r="D252" s="13"/>
      <c r="E252" s="13"/>
      <c r="F252" s="13"/>
      <c r="G252" s="13"/>
      <c r="H252" s="13"/>
      <c r="I252" s="13"/>
      <c r="J252" s="14"/>
    </row>
  </sheetData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2024-07-23T11:50:59Z</dcterms:modified>
</cp:coreProperties>
</file>