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0" yWindow="0" windowWidth="20400" windowHeight="7452"/>
  </bookViews>
  <sheets>
    <sheet name="2023" sheetId="1" r:id="rId1"/>
  </sheets>
  <definedNames>
    <definedName name="_xlnm.Print_Area" localSheetId="0">'2023'!$A$1:$J$143</definedName>
  </definedNames>
  <calcPr calcId="145621" iterateDelta="1E-4"/>
</workbook>
</file>

<file path=xl/calcChain.xml><?xml version="1.0" encoding="utf-8"?>
<calcChain xmlns="http://schemas.openxmlformats.org/spreadsheetml/2006/main">
  <c r="F139" i="1" l="1"/>
  <c r="F96" i="1" l="1"/>
  <c r="F99" i="1" l="1"/>
  <c r="F51" i="1" l="1"/>
  <c r="F126" i="1"/>
  <c r="F130" i="1"/>
  <c r="F106" i="1" l="1"/>
  <c r="F59" i="1" l="1"/>
  <c r="F57" i="1" l="1"/>
  <c r="F53" i="1" l="1"/>
  <c r="F48" i="1" l="1"/>
  <c r="F140" i="1" s="1"/>
</calcChain>
</file>

<file path=xl/sharedStrings.xml><?xml version="1.0" encoding="utf-8"?>
<sst xmlns="http://schemas.openxmlformats.org/spreadsheetml/2006/main" count="760" uniqueCount="295">
  <si>
    <t>Коди відповідних класифікаторів предмета закупівлі</t>
  </si>
  <si>
    <t>Конкретна назва предмета закупівлі</t>
  </si>
  <si>
    <t>Код згідно з КЕКВ (для бюджетних коштів)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</si>
  <si>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</si>
  <si>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</si>
  <si>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</si>
  <si>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</si>
  <si>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код ЄДРПОУ закупівельника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</si>
  <si>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</si>
  <si>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</si>
  <si>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</si>
  <si>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</si>
  <si>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</si>
  <si>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</si>
  <si>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</si>
  <si>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</si>
  <si>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</si>
  <si>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</si>
  <si>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без використання електроної системи</t>
  </si>
  <si>
    <t>спрощена закупівля</t>
  </si>
  <si>
    <t>ДК 021:2015 "45453000-7"</t>
  </si>
  <si>
    <t xml:space="preserve">Уповноважена особа </t>
  </si>
  <si>
    <t xml:space="preserve"> </t>
  </si>
  <si>
    <t>ДК 021:2015 "64000000-6"</t>
  </si>
  <si>
    <t>ДК 021:2015 "72310000-1"</t>
  </si>
  <si>
    <t>ДК 021:2015 "79820000-8"</t>
  </si>
  <si>
    <t>Надання оголошень в засобах масової інформації з загальних питань роботи управління</t>
  </si>
  <si>
    <t>Інші комунальні послуги (експлуатаційні)</t>
  </si>
  <si>
    <t>ДК 021:2015 "09320000-8"</t>
  </si>
  <si>
    <t>ДК 021:2015 "09310000-5"</t>
  </si>
  <si>
    <t>Оплата за постачання електроенергії</t>
  </si>
  <si>
    <t>ДК 021:2015 "65310000-9"</t>
  </si>
  <si>
    <t>ДК 021:2015 "90510000-5"</t>
  </si>
  <si>
    <t>44354422</t>
  </si>
  <si>
    <t>1517461 с.ф.</t>
  </si>
  <si>
    <t>ВСЬОГО</t>
  </si>
  <si>
    <t>ДК 021:2015: 70220000-9</t>
  </si>
  <si>
    <t>ДК 021:2015 "50310000-1"</t>
  </si>
  <si>
    <t>1510160 с.ф. + з.ф.</t>
  </si>
  <si>
    <t>Поточний ремонт обладнання, заправка катриджів</t>
  </si>
  <si>
    <t>Поточний ремонт обладнання, чистка та обслуговування кондиціонерів 2 шт.</t>
  </si>
  <si>
    <t>Програмний продукт МАСТЕРКЕЙ, обробка даних (для УО)</t>
  </si>
  <si>
    <t>Програма АВК</t>
  </si>
  <si>
    <t>Оплата комунальних послуг теплопостачання</t>
  </si>
  <si>
    <t>Оплата за розподіл електроенергії (транспортування)</t>
  </si>
  <si>
    <t>Оплата інших енергоносіїв та інших комунальних послуг (вивіз сміття)</t>
  </si>
  <si>
    <t>ДК 021:2015 "80510000-2"</t>
  </si>
  <si>
    <t>1516012с.ф.</t>
  </si>
  <si>
    <t>1516015 с.ф.</t>
  </si>
  <si>
    <t>3131</t>
  </si>
  <si>
    <t>ДК 021:2015 "72260000-5"</t>
  </si>
  <si>
    <t>ДК 021:2015 "50730000-1"</t>
  </si>
  <si>
    <t>1517322 с.ф.</t>
  </si>
  <si>
    <t xml:space="preserve">Придбання канцтоварів, паперу, конвертів </t>
  </si>
  <si>
    <t>ДК 021:2015 "65110000-7"</t>
  </si>
  <si>
    <t>Послуги  з підключення до мережі інтернет зв’язку "Квант"</t>
  </si>
  <si>
    <t>Послуги  інтернет зв’язку "Квант"</t>
  </si>
  <si>
    <t>ДК 021:2015 "72400000-4"</t>
  </si>
  <si>
    <t>ДК 021:2015 "79310000-0"</t>
  </si>
  <si>
    <t>Незалежна оцінка майна</t>
  </si>
  <si>
    <t>ДК 021:2015"72320000-4</t>
  </si>
  <si>
    <t>ДК 021:2015 "66510000-8"</t>
  </si>
  <si>
    <t>січень 2023</t>
  </si>
  <si>
    <t>Послуги зв`язку (абонплата , міжміські переговори та мобільний зв’язок , міський зв’язок, послуги інтернету Укртелеком)</t>
  </si>
  <si>
    <t>Оренда  нежитлових приміщень за адресою: вул. Дружби народів 23 м. Южноукраїнськ</t>
  </si>
  <si>
    <t>Послуги з доступу до "Електронного кабінету періодичних видань"</t>
  </si>
  <si>
    <t>Підписка періодичних видань на 2023 рік.   "Контакт","Казна" -1000,00 грн., "Ціноутворення "- 6266,00 і т.д.</t>
  </si>
  <si>
    <t>Оплата комунальних послуг   з централізованого  водопостачання  та централізованого водовідведення</t>
  </si>
  <si>
    <t>березень  2023</t>
  </si>
  <si>
    <t xml:space="preserve">Капітальний ремонт зовнішніх інженерних мереж теплопостачання (опалення та ГВП) від ТК-505 до ТК-507 по вул. Молодіжна у м. Южноукраїнськ  Миколаївської області у т. ч. плата за видачу сертифіката для закінченних будівництвом об’єктів </t>
  </si>
  <si>
    <t xml:space="preserve">Капітальний ремонт  ліфтів в житловому будинку (на умовах співфінансування 95% на 5%), за адресою: вул. Дружби народів, 33А  (п. 1) м. Южноукраїнськ Миколаївської області </t>
  </si>
  <si>
    <t>лютий 2023</t>
  </si>
  <si>
    <t xml:space="preserve">Капітальний ремонт  ліфтів в житловому будинку (на умовах співфінансування 95% на 5%), за адресою: вул. Дружби народів, 34 (п. 1)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</si>
  <si>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26  (п. 1) м. Южноукраїнськ Миколаївської області </t>
  </si>
  <si>
    <t>березень 2023</t>
  </si>
  <si>
    <t xml:space="preserve">Капітальний ремонт  ліфтів в житловому будинку (на умовах співфінансування 95% на 5%), за адресою: вул. Олімпійська,3 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</si>
  <si>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б-р. Цвіточний, 2А  (п. 1 ) м. Южноукраїнськ Миколаївської області </t>
  </si>
  <si>
    <t>квітень 2023</t>
  </si>
  <si>
    <t xml:space="preserve">Капітальний ремонт  ліфтів в житловому будинку (на умовах співфінансування 95% на 5%), за адресою: пр. Незалежності, 5  (п. 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</si>
  <si>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Набережна енергетиків, 35  (п.1,2 ) м. Южноукраїнськ Миколаївської області </t>
  </si>
  <si>
    <t>Плата послуг із страхування орендованих нежитлових  приміщень за адресою: вул. Дружби Народів, 23 м. Южноукраїнськ, Миколаївської області</t>
  </si>
  <si>
    <t>95%  - 641542,60 грн.(кошти ОТГ)                5% - 33765,40 грн.   (кошти ОСББ)</t>
  </si>
  <si>
    <t>95%  - 105911,70 грн.(кошти ОТГ)                5%   -   5574,30 грн.   (кошти ОСББ)</t>
  </si>
  <si>
    <t>95%  - 219453,80 грн.(кошти ОТГ)                5%   -   11550,20 грн.   (кошти ОСББ)</t>
  </si>
  <si>
    <t>95%  - 255688,70 грн.(кошти ОТГ)                5%   -   13457,30 грн.   (кошти ОСББ)</t>
  </si>
  <si>
    <t>95%  - 380879,70 грн.(кошти ОТГ)                5%   -   20046,30 грн.   (кошти ОСББ)</t>
  </si>
  <si>
    <t>відкриті торги з особливостями</t>
  </si>
  <si>
    <t>Договір №МКЛ/БЛ-20161/01-01/23 від 18.01.2023 року</t>
  </si>
  <si>
    <t>Договір № 1.21-04/1-7-2023/03-01/23  від 18.01.2023 року</t>
  </si>
  <si>
    <t>Заплановано 8980-7000=1980,00</t>
  </si>
  <si>
    <t>Заплановано 22620-19000=3620,00</t>
  </si>
  <si>
    <t>Договір № 1/8/2023/02-01/23  від 18.01.2023 року</t>
  </si>
  <si>
    <t>Договір № 132Б/04-01/23  від 23.01.2023 року</t>
  </si>
  <si>
    <t>Заплановано 4622-4015=607,00</t>
  </si>
  <si>
    <t>Заплановано 700-521=179,00</t>
  </si>
  <si>
    <t>Заплановано 92379,00-55316,00= 37063,00</t>
  </si>
  <si>
    <t>Договір № 05-01/23  від 23.01.2023 року на суму 55315,32</t>
  </si>
  <si>
    <t>Договір № 06-01/23  від 23.01.2023 року на суму 520,80</t>
  </si>
  <si>
    <t>Заплановано 23600- 15259,00= 8341,00</t>
  </si>
  <si>
    <t>Договір № 07-01/23  від 23.01.2023 року на суму 15258,12</t>
  </si>
  <si>
    <t>Оренда  нежитлових приміщень № 86,86а за адресою: вул. Дружби народів 23 м. Южноукраїнськ</t>
  </si>
  <si>
    <t>Д/У №2 від 23.01.2023 року до Договору № 64/01-01/22   на суму 2000,00</t>
  </si>
  <si>
    <t>Оренда  нежитлових приміщень №24,87,88,89 за адресою: вул. Дружби народів 23 м. Южноукраїнськ</t>
  </si>
  <si>
    <t>Д/У №4 від 23.01.2023 року до Договору № 45/05-08/21   на суму 4990,00</t>
  </si>
  <si>
    <t>Заплановано 8915-2000,00-49990,00=1925,00</t>
  </si>
  <si>
    <t>ДК 021:2015 "70330000-3"</t>
  </si>
  <si>
    <t>Придбання меблів</t>
  </si>
  <si>
    <t>Придбання жалюзів на вікна</t>
  </si>
  <si>
    <t>Навчання у сфері здійснення публічних закупівель</t>
  </si>
  <si>
    <t>Договір №62/11-02/23 від 03.02.2023</t>
  </si>
  <si>
    <t>Навчання (уповноваженої особи - 2533,00грн.,кошторисника-7000, 00 грн., пожежна небезпека -1000,00 грн.)</t>
  </si>
  <si>
    <t>ДК 021:2015: 39130000-2</t>
  </si>
  <si>
    <t>ДК 021:2015: 39112000-0</t>
  </si>
  <si>
    <t>ДК 021:2015: 39515000-5</t>
  </si>
  <si>
    <t>Послуги з питань автоматизованого визначення вартості будівельних робіт при застосуванні ПК АВК-5</t>
  </si>
  <si>
    <t>Заплановано 9150-4500=4650,00</t>
  </si>
  <si>
    <t>Договір №9/9034/13-02/23 від 08.02.2023 на суму 4500,00 грн.</t>
  </si>
  <si>
    <t xml:space="preserve">Найменування замовника: Управління будівництва та ремонтів Южноукраїнської міської ради 
Місце знаходження: 55001, Миколаївська область,  м. Южноукраїнськ, вулиця Дружби Народів,  будинок 23   кабінет 87.
Код за ЄДРПОУ: 44354422
Категорія замовника -  Орган державної влади, місцевого самоврядування або правоохоронний орган.
</t>
  </si>
  <si>
    <t>Заплановано 11000-467 -3960=6573,00</t>
  </si>
  <si>
    <t>Послуги з навчання "Складання кошторисної документації з використанням програми АВК"</t>
  </si>
  <si>
    <t xml:space="preserve"> Договір № 30-03/23 від 06.03.2023, відповідно абз.2 п.11 згідно Постанови КМУ №1178 з урахуванням змін від 25.02.2023 року.</t>
  </si>
  <si>
    <t>1518110 с.ф.</t>
  </si>
  <si>
    <t>ДК 021:2015:45454000-4</t>
  </si>
  <si>
    <t xml:space="preserve">ДК 021:2015: 71320000-7 </t>
  </si>
  <si>
    <t>ДК 021:2015: 45453000-7 </t>
  </si>
  <si>
    <t>РМР від 14.03.2023 №1282</t>
  </si>
  <si>
    <t>1511021 с.ф.</t>
  </si>
  <si>
    <t>згідно Рішення ЮМР від 14.03.2023 № 1282, Рішення ЮМР від 26.01.2023 №1223</t>
  </si>
  <si>
    <t>1516011 с.ф.</t>
  </si>
  <si>
    <t>ДК 021:2015: 45453000-7</t>
  </si>
  <si>
    <t>Капітальний ремонт інженерних мереж опалення, мереж постачання холодної та гарячої води житлового будинку №7 по проспекту Соборності у м. Южноукраїнськ Миколаївської області. Коригування (на умовах співфінансування 90% /10%)</t>
  </si>
  <si>
    <t xml:space="preserve">зменшення: 420000,00-320000,00=100,00 Рішення ЮМР від 22.12.22 №1209, від 14.03.23 №1282 </t>
  </si>
  <si>
    <t xml:space="preserve">Розробка проектно-кошторисної документації, проведення експертизи, обстеження та оцінка технічного стану об’єкта: "Капітальний ремонт ТРП-5. Заміна одиниць та вузлів технологічного устаткування та їх інженерних мереж по вул.Молодіжна, 1а  в м.Южноукраїнську Вознесенського району Миколаївської області". </t>
  </si>
  <si>
    <t>згідно Рішення ЮМР від 14.03.2023        №1282</t>
  </si>
  <si>
    <t>1516013с.ф.</t>
  </si>
  <si>
    <t xml:space="preserve">Рішення ЮМР від 30.11.22 №1198, Рішення від 14.03.23 №1282 </t>
  </si>
  <si>
    <t>Капітальний ремонт технологічного обладнання в КНС-3 за адресою вул. Миру, 2а в м. Южноукраїнськ  Миколаївської області. Коригування, кошти які зараховуються як відшкодування втрат тарифу, які виникають в зв’язку з відтермінуванням введення в дію тарифів на послуги з централізованого водопостачання та водовідведення для населення, які надає КП ТВКГ у період воєнного стану.</t>
  </si>
  <si>
    <t>ДК 021:2015: 30190000-7</t>
  </si>
  <si>
    <t>ДК 021:2015: 2221000-5</t>
  </si>
  <si>
    <t>Коригування проектно-кошторисної документації та проходження експертизи по об’єкту: "Капітальний ремонт транзитних трубопроводів теплових мереж ГВП по бул. Цвіточному, 13 - Енергобудівників, 15 м.Южноукраїнськ Миколаївської області. Коригування."</t>
  </si>
  <si>
    <t>Договір №105-09/22 від 09.09.2022 року по данному об’єкту розірвано за згодою сторін 14.03.2023 згідно висновку ДАСУ, (завершальні роботи 90% МБ=355389,00 грн)</t>
  </si>
  <si>
    <t>Коригування проектно-кошторисної документації по об’єкту:"Капітальний ремонт вулиці Дружби Народів у м.Южноукраїнську Миколаївської області (коригування)"</t>
  </si>
  <si>
    <t>1518110 з.ф.</t>
  </si>
  <si>
    <t>Договір №38-03/23 від 31.03.2023 року на суму 40000,00 грн.</t>
  </si>
  <si>
    <t>ДК 021:2015:45000000-7</t>
  </si>
  <si>
    <t>Перенесено кошти на придбання жалюзів з 2210 на 2240 в сумі 14602, залишок коштів в сумі 5398 на стільці (було 11000+5398=16398)</t>
  </si>
  <si>
    <t>Знято кошти в сумі 1566,00</t>
  </si>
  <si>
    <t>Монтаж ролетів</t>
  </si>
  <si>
    <t>ДК 021:2015 "45421145-2"</t>
  </si>
  <si>
    <t>Договір №43-04/23 від 13.04.2023 на суму 14601,54</t>
  </si>
  <si>
    <t>Коригування проектно-кошторисної документації та проведення експертизи по об’єкту: "Капітальний ремонт санвузлів з влаштування кабінок та шаф для інвентаря в Гімназії №1 по бульвару Курчатова, 6 м.Южноукраїнськ Миколаївської області." (Коригування)</t>
  </si>
  <si>
    <t>Проведення робіт з реконструкції частини підвального приміщення під найпростіше укриття в ліцеї №5   за адресою бульвар Курчатова, 6 м.Южноукраїнськ Вознесенського району Миколаївської області, використання яких за рішенням постійної комісії міської ради з питань планування соціально-економічного розвитку, бюджету та фінансів, інвестицій, торгівлі, послуг та розвитку підприємництва</t>
  </si>
  <si>
    <t>Розробка проектно-кошторисної документації та проведення експертизи по об’єкту:" Капітальний ремонт припливно-витяжної вентиляції в найпростішому укритті ліцею №1 ім. Захисників Вітчизни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</si>
  <si>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</si>
  <si>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Миколаївської області"</t>
  </si>
  <si>
    <t>Розробка проектно-кошторисної документації та проведення експертизи  по об’єкту:"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Миколаївської області"</t>
  </si>
  <si>
    <t>ДК 021:2015: 71630000-3</t>
  </si>
  <si>
    <t>Виконання технічного обстеження, інженерно-геодезичних та інженерно-геологічних вишукувань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</si>
  <si>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>Розробка проектно-кошторисної документації та проходження експертизи по об’єкту:" Реконструкція частини підвального приміщення під найпростіше укриття в ліцеї №5 в м.Южноукраїнськ Вознесенського району Миколаївської області"</t>
  </si>
  <si>
    <t xml:space="preserve">                           Знято кошти  резерву    в  сумі  2 093 447 грн., відповідно протоколу постійної комісії бюджету від 25.04.2023 року. </t>
  </si>
  <si>
    <t xml:space="preserve">Капітальний ремонт  ліфтів в житловому будинку (на умовах співфінансування 95% на 5%), за адресою: пр. Незалежності, 15  (п. 1,2)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</si>
  <si>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27  (п. 1,2, 3,4,5,7)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</si>
  <si>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4  (п. 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</si>
  <si>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31  (п. 5,6 )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</si>
  <si>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7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</si>
  <si>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Молодіжна, 5  (п. 1,2,3,4 )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</si>
  <si>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24  (п. 1,2,3 )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</si>
  <si>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10  (п. 1,2,3,4,5,6,7 )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</si>
  <si>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Соборності, 7  (п. 4,6 )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</si>
  <si>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Шевченко, 6  (п. 3 )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</si>
  <si>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бульвар Цвіточний, 8  (п. 1,2 )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</si>
  <si>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вул. Дружби народів, 46  (п. 1,2,3,4,5 ) м. Южноукраїнськ Миколаївської області </t>
  </si>
  <si>
    <t xml:space="preserve">Капітальний ремонт  ліфтів в житловому будинку (на умовах співфінансування 95% на 5%), за адресою: пр. Незалежності, 29  (п. 1,2) м. Южноукраїнськ Миколаївської області </t>
  </si>
  <si>
    <t>95%  -1405411,00 грн.(кошти ОТГ)                5%   -   73969,00 грн.   (кошти ОСББ)</t>
  </si>
  <si>
    <t>95%  -244590,80 грн.(кошти ОТГ)                5%   -   12873,20 грн.   (кошти ОСББ)</t>
  </si>
  <si>
    <t>95%  -232194,25 грн.(кошти ОТГ)                5%   -   12220,75 грн.   (кошти ОСББ)</t>
  </si>
  <si>
    <t>95%  - 475000,00 грн.(кошти ОТГ)                5%   -   25000,00 грн.   (кошти ОСББ)</t>
  </si>
  <si>
    <t>95%  - 1187500,00 грн.(кошти ОТГ)                5%   -   62500,00 грн.   (кошти ОСББ)</t>
  </si>
  <si>
    <t>травень 2023</t>
  </si>
  <si>
    <t>95%  -805405,25 грн.(кошти ОТГ)                5%   -   42389,75 грн.   (кошти ОСББ)</t>
  </si>
  <si>
    <t>95%  -943939,95 грн.(кошти ОТГ)                5%   - 49681,05 грн.   (кошти ОСББ)</t>
  </si>
  <si>
    <t>95%  - 821523,90 грн.(кошти ОТГ)                5%   -   43238,10 грн.   (кошти ОСББ)</t>
  </si>
  <si>
    <t>95%  - 1285930,45 грн.(кошти ОТГ)                5%   -   67680,55 грн.   (кошти ОСББ)</t>
  </si>
  <si>
    <t xml:space="preserve">Капітальний ремонт  ліфтів в житловому будинку за адресою: проспект Соборності, 1  (п. 1,2,6,7) у м. Южноукраїнську Миколаївської області </t>
  </si>
  <si>
    <t xml:space="preserve">Технагляд. Капітальний ремонт  ліфтів в житловому будинку за адресою: проспект Соборності, 1  (п. 1,2,6,7) у м. Южноукраїнську Миколаївської області </t>
  </si>
  <si>
    <t>ДК 021:2015 "71520000-9"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</si>
  <si>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№1 ім.Захисників Вітчизни Южноукраїнської територіальної громади в м. Южноукраїнськ Вознесенського району Миколаївської області"</t>
  </si>
  <si>
    <t>Розробка проектно-кошторисної документації та проведення експертизи по об’єкту: "Капітальний ремонт санітарних вузлів  в найпростішому укритті ліцею №2  Южноукраїнської територіальної громади в м. Южноукраїнськ Вознесенського району Миколаївської області"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</si>
  <si>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</si>
  <si>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</si>
  <si>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№3 Южноукраїнської територіальної громади в м. Южноукраїнськ Вознесенський район Миколаївської області</t>
  </si>
  <si>
    <t>Поточний ремонт найпростішого укриття ліцею №2 Южноукраїнської територіальної громади в м. Южноукраїнськ Вознесенський район Миколаївської області</t>
  </si>
  <si>
    <r>
      <t xml:space="preserve">Розробка проектно-кошторисної документації та проведення експертизи по об’єкту: "Капітальний ремонт санітарних вузлів  </t>
    </r>
    <r>
      <rPr>
        <u/>
        <sz val="16"/>
        <rFont val="Times New Roman"/>
        <family val="1"/>
        <charset val="204"/>
      </rPr>
      <t>в найпростішому укритті ліцею №3</t>
    </r>
    <r>
      <rPr>
        <sz val="16"/>
        <rFont val="Times New Roman"/>
        <family val="1"/>
        <charset val="204"/>
      </rPr>
      <t xml:space="preserve">  Южноукраїнської територіальної громади в м. Южноукраїнськ Вознесенського району Миколаївської області"</t>
    </r>
  </si>
  <si>
    <t>протокол від 04.05.2023 №49</t>
  </si>
  <si>
    <t>протокол постійної комісії від 31.03.2023, від 25.04.2023</t>
  </si>
  <si>
    <t xml:space="preserve">ДК 021:2015: 71319000-7 </t>
  </si>
  <si>
    <t>Проведення експертизи проєктної документації по об’єкту: "Капітальний ремонт вулиці Дружби Народів в м.Южноукраїнську Миколаївської області (коригування)"</t>
  </si>
  <si>
    <t>Придбання офісні  стільці</t>
  </si>
  <si>
    <t>Перенесено кошти на придбання жалюзів з 2210 на 2240 в сумі 14602, залишок коштів в сумі 5398 на стільці (було 11000+5398=16398), Договір №58-05/23 від 19.05.23 на 16200,00 (16398,00-16200,00= 198,00 економія)</t>
  </si>
  <si>
    <t xml:space="preserve">Розробка проектно-кошторисної документації та проведення експертизи по об’єкту: "Капітальний ремонт санітарних вузлів з влаштуванням кабінок та шаф для інвентарю ліцею  №3 Южноукраїнської територіальної громади в м.Южноукраїнськ Вознесенського району Миколаївської області" </t>
  </si>
  <si>
    <t xml:space="preserve">Технагляд. Капітальний ремонт  ліфтів в житловому будинку за адресою: пр. Незалежності, 27  (п. 1,2, 3,4,5,7) м. Южноукраїнськ Миколаївської області  </t>
  </si>
  <si>
    <t>95%  - 378719,40 грн.(кошти ОТГ)                5%   -   19932,60 грн.   (кошти ОСББ), Рішення ЮМР від 11.05.23 №1300 113056,00 +285596,00=398652,00 грн.</t>
  </si>
  <si>
    <t xml:space="preserve">Капітальний ремонт  ліфтів в житловому будинку (на умовах співфінансування 95% на 5%), за адресою: вул.Енергобудівників,7 /пр. Незалежності, 20  (п. 1,2,3,4,5,6,7) м. Южноукраїнськ Миколаївської області </t>
  </si>
  <si>
    <t>червень 2023</t>
  </si>
  <si>
    <t>95%  - 2014995,60 грн.(кошти ОТГ)                5%   -   106052,40 грн.   (кошти ОСББ)</t>
  </si>
  <si>
    <t xml:space="preserve">Капітальний ремонт  ліфтів в житловому будинку (на умовах співфінансування 95% на 5%), за адресою: вул.Енергобудівників,11  (п. 1,2) м. Южноукраїнськ Миколаївської області </t>
  </si>
  <si>
    <t>95%  - 883391,70 грн.(кошти ОТГ)                5%   -   46494,30 грн.   (кошти ОСББ)</t>
  </si>
  <si>
    <t xml:space="preserve">Капітальний ремонт  ліфтів в житловому будинку (на умовах співфінансування 95% на 5%), за адресою: вул. Набережна Енергетиків,37  (п.3) м. Южноукраїнськ Миколаївської області </t>
  </si>
  <si>
    <t>липень 2023</t>
  </si>
  <si>
    <t>95%  - 627424,65 грн.(кошти ОТГ)                5%   -  33022,35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</si>
  <si>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Європейська,6 (п.2) м. Южноукраїнськ Миколаївської області </t>
  </si>
  <si>
    <t>95%  - 525773,70 грн.(кошти ОТГ)                5%   -  27672,30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</si>
  <si>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Європейська,36 (п.1) м. Южноукраїнськ Миколаївської області </t>
  </si>
  <si>
    <t>95%  - 430693,90 грн.(кошти ОТГ)                5%   -  22668,10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</si>
  <si>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Молодіжна,11 (п.1,2) м. Южноукраїнськ Миколаївської області </t>
  </si>
  <si>
    <t>95%  - 683120,30 грн.(кошти ОТГ)                5%   -  35953,70 грн.   (кошти ОСББ)</t>
  </si>
  <si>
    <t xml:space="preserve">Капітальний ремонт  ліфтів в житловому будинку (на умовах співфінансування 95% на 5%), за адресою: вул. Молодіжна,15 (п.3,4) м. Южноукраїнськ Миколаївської області </t>
  </si>
  <si>
    <t>95%  - 756556,25 грн.(кошти ОТГ)                5%   -  39818,75 грн.   (кошти ОСББ)</t>
  </si>
  <si>
    <t xml:space="preserve">Капітальний ремонт  ліфтів в житловому будинку (на умовах співфінансування 95% на 5%), за адресою: вул. Європейська,5 (п.1,2) м. Южноукраїнськ Миколаївської області </t>
  </si>
  <si>
    <t>95%  - 914878,50 грн.(кошти ОТГ)                5%   - 48151,50 грн.   (кошти ОСББ)</t>
  </si>
  <si>
    <t>Встановлення москітних сіток та обмежувачів відкриття пластикових вікон</t>
  </si>
  <si>
    <t>ДК 021:2015 "45421100-5"</t>
  </si>
  <si>
    <t>Знято кошти в сумі 118,00 (Було 2340-118=2222,00)</t>
  </si>
  <si>
    <t>Договір №65-05/23 від 29.05.2023 на суму 1800,00 грн.</t>
  </si>
  <si>
    <t>Договір №37-03/23 від 29.03.2023 на суму 50000,00</t>
  </si>
  <si>
    <t>Договір на 15679,20 грн (було заплановано 45000,00-15679,20=29320,80 економія)</t>
  </si>
  <si>
    <t xml:space="preserve">ДК 021:2015: 71240000-2 </t>
  </si>
  <si>
    <t xml:space="preserve"> "Капітальний ремонт вулиці Дружби Народів в м.Южноукраїнську Миколаївської області                                       (ІІ черга).</t>
  </si>
  <si>
    <t>Перенесено кошти 1942740,, грн. на кап.рем. вул. Др. Народів (коригування). Було 3515000-1942740=1572260,00</t>
  </si>
  <si>
    <t>Капітальний ремонт вулиці Дружби Народів у м.Южноукраїнську Миколаївської області (коригування)</t>
  </si>
  <si>
    <t>Здійснення технічного нагляду по об’єкту: "Капітальний ремонт вулиці Дружби Народів у м.Южноукраїнську Миколаївської області (коригування)"</t>
  </si>
  <si>
    <t>Здійснення авторського нагляду по об’єкту: "Капітальний ремонт вулиці Дружби Народів у м.Южноукраїнську Миколаївської області (коригування)"</t>
  </si>
  <si>
    <r>
      <rPr>
        <b/>
        <sz val="16"/>
        <rFont val="Times New Roman"/>
        <family val="1"/>
        <charset val="204"/>
      </rPr>
      <t xml:space="preserve">Очікуєма вартість: 948332,40   </t>
    </r>
    <r>
      <rPr>
        <sz val="16"/>
        <rFont val="Times New Roman"/>
        <family val="1"/>
      </rPr>
      <t xml:space="preserve">               95%  - 900915,78 грн.(кошти ОТГ)                5%   -   47416,62 грн.   (кошти ОСББ)          виділені додаткові кошти в сумі 183078 (731684+183078=914762,00 в т.ч.технагляд)</t>
    </r>
  </si>
  <si>
    <t xml:space="preserve">Технагляд.Капітальний ремонт  ліфтів в житловому будинку, за адресою: вул. Європейська,1 (п.1,2) м. Южноукраїнськ Миколаївської області </t>
  </si>
  <si>
    <t xml:space="preserve"> Договір №69-05/23 від 31.05.2023 на суму 12106,13 грн.                              (Було 13846,22-12107=1739,22)</t>
  </si>
  <si>
    <r>
      <t xml:space="preserve"> </t>
    </r>
    <r>
      <rPr>
        <b/>
        <sz val="16"/>
        <rFont val="Times New Roman"/>
        <family val="1"/>
        <charset val="204"/>
      </rPr>
      <t xml:space="preserve">Очікуєма вартість: 1881303,60   </t>
    </r>
    <r>
      <rPr>
        <sz val="16"/>
        <rFont val="Times New Roman"/>
        <family val="1"/>
      </rPr>
      <t xml:space="preserve">              95% - 1787238,42 грн.(кошти ОТГ),  5% -  94065,18 грн. (кошти ОСББ) згідно Експертного звіту (позитивного) від 12.05.2023, загальна кошторисна вартість зменшилася: 2160940,00-1814888,42=346051,58. Перенесено кошти в сумі 9270 на ліфт Незал. 5, економія 354781,58</t>
    </r>
  </si>
  <si>
    <t>Договір №49-04/23 від 25.04.2023</t>
  </si>
  <si>
    <t>Договір №52-04/23 від 25.04.2023</t>
  </si>
  <si>
    <t>Договір №50-04/23 від 25.04.2023</t>
  </si>
  <si>
    <t>Договір №51-04/23 від 25.04.2023</t>
  </si>
  <si>
    <r>
      <rPr>
        <b/>
        <sz val="16"/>
        <rFont val="Times New Roman"/>
        <family val="1"/>
        <charset val="204"/>
      </rPr>
      <t xml:space="preserve">Очікуваєма вартість: 285763,20  </t>
    </r>
    <r>
      <rPr>
        <sz val="16"/>
        <rFont val="Times New Roman"/>
        <family val="1"/>
      </rPr>
      <t xml:space="preserve">                                 95%  - 271475,04 грн.(кошти ОТГ)                5%   -   14288,16 грн.   (кошти ОСББ) Добавлені кошти в сумі 9270,00 грн.</t>
    </r>
  </si>
  <si>
    <t xml:space="preserve">Технагляд. Капітальний ремонт  ліфтів в житловому будинку , за адресою: пр. Незалежності, 5  (п. 3,4 ) м. Южноукраїнськ Миколаївської області </t>
  </si>
  <si>
    <r>
      <rPr>
        <b/>
        <sz val="16"/>
        <rFont val="Times New Roman"/>
        <family val="1"/>
        <charset val="204"/>
      </rPr>
      <t xml:space="preserve">Очікувана вартість: 383241,60 грн.    </t>
    </r>
    <r>
      <rPr>
        <sz val="16"/>
        <rFont val="Times New Roman"/>
        <family val="1"/>
      </rPr>
      <t xml:space="preserve">                              95%  - 364079,52 грн.(кошти ОТГ)                5%   -   19162,08 грн.   (кошти ОСББ)</t>
    </r>
  </si>
  <si>
    <t xml:space="preserve">Технагляд. Капітальний ремонт  ліфтів в житловому будинку , за адресою: пр. Незалежності, 29  (п. 1,2) м. Южноукраїнськ Миколаївської області </t>
  </si>
  <si>
    <t xml:space="preserve">Технагляд. Капітальний ремонт  ліфтів в житловому будинку , за адресою: бульвар Шевченко, 6  (п. 3 ) м. Южноукраїнськ Миколаївської області </t>
  </si>
  <si>
    <r>
      <rPr>
        <b/>
        <sz val="16"/>
        <rFont val="Times New Roman"/>
        <family val="1"/>
        <charset val="204"/>
      </rPr>
      <t xml:space="preserve">Очікуєма вартість :  221238,00       </t>
    </r>
    <r>
      <rPr>
        <sz val="16"/>
        <rFont val="Times New Roman"/>
        <family val="1"/>
      </rPr>
      <t xml:space="preserve">                           95%  - 210176,10 грн.(кошти ОТГ)                5%   -   11061,90 грн.   (кошти ОСББ)</t>
    </r>
  </si>
  <si>
    <t>Розробка проектно-кошторисної документації та проведення експертизи по об’єкту: "Реконструкція нежитлових приміщень в НКП "Южноукраїнський міський центр первинної медико-санітарної допомоги" під аптеку за адресою: вул.Паркова, 3в у м.Южноукраїнськ Вознесенський район Миколаївська область</t>
  </si>
  <si>
    <t xml:space="preserve"> 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</si>
  <si>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Було всього виділено коштів: 1102932,00 грн. в т.ч. ПКД та проведення експертизи-65000,00; роботи-1018432,00; технагляд-17000,00; авторський -2500,00</t>
  </si>
  <si>
    <t>Здійснення технічного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</si>
  <si>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Здійснення авторського нагляду по об’єкту: "Капітальний ремонт припливно-витяжної вентиляції в найпростішому укритті ліцею №1 ім.Захисників Вітчизни Южноукраїнської територіальної громади в  м. Южноукраїнськ, Вознесенський район,  Миколаївська область</t>
  </si>
  <si>
    <t>Капітальний ремонт припливно-витяжної вентиляції в найпростішому укритті ліцею №4  Южноукраїнської територіальної громади в  м. Южноукраїнськ, Вознесенський район, Миколаївська область"</t>
  </si>
  <si>
    <t>Було всього виділено коштів: 1166621,00 грн. в т.ч. ПКД та проведення експертизи-65000,00; роботи-1081621,00; технагляд-17500,00; авторський -2500,00</t>
  </si>
  <si>
    <t>Здійснення технічного нагляду по об’єкту: "Капітальний ремонт припливно-витяжної вентиляції в найпростішому укритті ліцею №4 Южноукраїнської територіальної громади в  м. Южноукраїнськ, Вознесенський район,  Миколаївська область</t>
  </si>
  <si>
    <t>Здійснення технічного нагляду по об’єкту: "Капітальний ремонт припливно-витяжної вентиляції в найпростішому укритті ліцею №3 Южноукраїнської територіальної громади в  м. Южноукраїнськ, Вознесенський район,  Миколаївська область</t>
  </si>
  <si>
    <t>Було всього виділено коштів: 1168015,00 грн. в т.ч. ПКД та проведення експертизи-65000,00; роботи-1083215,00; технагляд-17300,00; авторський -2500,00</t>
  </si>
  <si>
    <t>Було всього виділено коштів: 643468,00 грн. в т.ч. ПКД та проведення експертизи-65000,00; роботи-558968,00; технагляд-17000,00; авторський -2500,00</t>
  </si>
  <si>
    <t xml:space="preserve"> Капітальний ремонт припливно-витяжної вентиляції в найпростішому укритті ліцею № 2  Южноукраїнської територіальної громади в м. Южноукраїнськ, Вознесенський район, Миколаївська область"</t>
  </si>
  <si>
    <t>Здійснення технічного нагляду по об’єкту: "Капітальний ремонт припливно-витяжної вентиляції в найпростішому укритті ліцею №2 Южноукраїнської територіальної громади в  м. Южноукраїнськ, Вознесенський район,  Миколаївська область</t>
  </si>
  <si>
    <t>ДК 021:2015: 71520000-9</t>
  </si>
  <si>
    <t>Здійснення авторського нагляду на об’єкті: "Капітальний ремонт припливно-витяжної вентиляції в найпростішому укритті ліцею №2 Южноукраїнської територіальної громади в  м. Южноукраїнськ, Вознесенський район,  Миколаївська область</t>
  </si>
  <si>
    <t>Здійснення авторського нагляду на об’єкті: "Капітальний ремонт припливно-витяжної вентиляції в найпростішому укритті ліцею №3 Южноукраїнської територіальної громади в  м. Южноукраїнськ, Вознесенський район,  Миколаївська область</t>
  </si>
  <si>
    <t>Капітальний ремонт припливно-витяжної вентиляції в найпростішому укритті ліцею № 3  Южноукраїнської територіальної громади в м. Южноукраїнськ, Вознесенський район, Миколаївська область"</t>
  </si>
  <si>
    <t>Здійснення авторського нагляду на об’єкті: "Капітальний ремонт припливно-витяжної вентиляції в найпростішому укритті ліцею №4 Южноукраїнської територіальної громади в  м. Южноукраїнськ, Вознесенський район,  Миколаївська область</t>
  </si>
  <si>
    <t>Поточний ремонт найпростішого укриття ліцею №1 ім. Захисників Вітчизни Южноукраїнської територіальної громади в м. Южноукраїнськ Вознесенський район Миколаївської області. Додаткові роботи.</t>
  </si>
  <si>
    <r>
      <rPr>
        <sz val="16"/>
        <color rgb="FF000000"/>
        <rFont val="Times New Roman"/>
        <family val="1"/>
        <charset val="204"/>
      </rP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71-06/23 від 21.06.2023</t>
    </r>
  </si>
  <si>
    <r>
      <t>б</t>
    </r>
    <r>
      <rPr>
        <sz val="16"/>
        <color rgb="FF000000"/>
        <rFont val="Times New Roman"/>
        <family val="1"/>
        <charset val="204"/>
      </rPr>
      <t xml:space="preserve">ез </t>
    </r>
    <r>
      <rPr>
        <sz val="16"/>
        <color theme="1"/>
        <rFont val="Times New Roman"/>
        <family val="1"/>
        <charset val="204"/>
      </rPr>
      <t xml:space="preserve">застосування відкритих торгів та/або електронного каталогу для закупівлі товару </t>
    </r>
    <r>
      <rPr>
        <sz val="16"/>
        <color rgb="FF000000"/>
        <rFont val="Times New Roman"/>
        <family val="1"/>
        <charset val="204"/>
      </rPr>
      <t xml:space="preserve">відповідно до пп. 3 (3) п. 13 </t>
    </r>
    <r>
      <rPr>
        <sz val="16"/>
        <color theme="1"/>
        <rFont val="Times New Roman"/>
        <family val="1"/>
        <charset val="204"/>
      </rPr>
      <t>Особливостей згідно Постанови Кабміну від 12.10.2022 № 1178 . Договір № 46-04/23 від 13.04.2023, економія -37342,40 грн.</t>
    </r>
  </si>
  <si>
    <t>Поточний ремонт найпростішого укриття ліцею № 4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</si>
  <si>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72-06/23 від 21.06.2023</t>
    </r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</si>
  <si>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45-04/23 від 13.04.2023,  економія - 336503,50 грн.</t>
  </si>
  <si>
    <t>Поточний ремонт найпростішого укриття ліцею № 3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</si>
  <si>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74-06/23 від 21.06.2023</t>
    </r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</si>
  <si>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47-04/23 від 13.04.2023, економія - 73055,20 грн</t>
  </si>
  <si>
    <t>Поточний ремонт найпростішого укриття ліцею № 2 Южноукраїнської територіальної громади в м. Южноукраїнськ Вознесенський район Миколаївської області. Додаткові роботи.</t>
  </si>
  <si>
    <r>
      <t xml:space="preserve">відповідно до пп. 8 п. 13 </t>
    </r>
    <r>
      <rPr>
        <sz val="16"/>
        <color theme="1"/>
        <rFont val="Times New Roman"/>
        <family val="1"/>
        <charset val="204"/>
      </rPr>
      <t>Особливостей згідно Постанови КМУ від 12.10.2022 № 1178 . Договір № 73-06/23 від 21.06.2023</t>
    </r>
  </si>
  <si>
    <t>без застосування відкритих торгів та/або електронного каталогу для закупівлі товару відповідно до пп. 3 (3) п. 13 Особливостей згідно Постанови Кабміну від 12.10.2022 № 1178.  Договір № 48-04/23 від 13.04.2023, економія - 26560,85 грн.</t>
  </si>
  <si>
    <t>ДК 021:2015: 72310000-1</t>
  </si>
  <si>
    <t>Постачання пакетів оновлення (компонент) до комп’ютерної програми "М.Е.Doc" (Модуль "М.Е.Doc Звітність")</t>
  </si>
  <si>
    <t>ДК 021:2015: 72260000-5</t>
  </si>
  <si>
    <t>Договір №489/2023-Р/76-07/23 від 04.07.2023 на суму 3420,00                       економія 3560-3420=140,00</t>
  </si>
  <si>
    <t>Послуги з адміністрування (обслуговування)програмного забезпечення, з реєстрації користувача в системі програмного продукту "АІС" Місцеві бюджети рівня розпорядника бюджетних коштів"</t>
  </si>
  <si>
    <t xml:space="preserve">Капітальний ремонт  ліфтів в житловому будинку (на умовах співфінансування 95% на 5%), за адресою: вул. Європейська,1 (п.1,2) у  м. Южноукраїнську Миколаївської області </t>
  </si>
  <si>
    <r>
      <rPr>
        <b/>
        <sz val="16"/>
        <rFont val="Times New Roman"/>
        <family val="1"/>
      </rPr>
      <t xml:space="preserve">Очікуєма вартість: 844984,80       </t>
    </r>
    <r>
      <rPr>
        <sz val="16"/>
        <rFont val="Times New Roman"/>
        <family val="1"/>
      </rPr>
      <t xml:space="preserve">             95%  - 802735,56 грн.(кошти ОТГ)                5%   - 42249,24 грн.   (кошти ОСББ) Закупівля оголошується повторно 05.07.2023 року</t>
    </r>
  </si>
  <si>
    <t>Алла Крук</t>
  </si>
  <si>
    <t xml:space="preserve"> Річний  план  закупівель  на 2023 рік із змінами від 18.07.2023 року</t>
  </si>
  <si>
    <t>Послуги з поточного ремонту та обслуговування комп’ютерної та організаційної техніки</t>
  </si>
  <si>
    <t>Договір №77-07/23 від 18.07.2023 на суму 10000,00 грн.</t>
  </si>
  <si>
    <t>1.Знято кошти на москітні сітки в сумі 1800 (45476-1800=43676,00 грн.)                          2.  43676,00-10000,00=33676,00</t>
  </si>
  <si>
    <t>Договір №79-07/23 від 18.07.2023 року на суму 42000,00 грн.                               Було 42105,00 -42000=105,00 економія</t>
  </si>
  <si>
    <t>Сума 9600,00 є залишком коштів з робіт та технагляду, договора 2022 року           Договір №81-07/23 від 18.07.2023 на суму 2333,36 грн. Було 9600-2333,36= 7266,64 грн. економія</t>
  </si>
  <si>
    <t>Проведення технічної інвентарізації об’єкту нерухомого майна, виготовлення техпаспорту та реєстрація в ЄДССБ  по об’єкту нерухомого майна- Киснева станція."Реконструкція системи киснепостачання КНП "Южноукраїнська міська багатопрофільна лікарня" за адресою: вул. Миру,3 м. Южноукраїнськ Вознесенський район Миколаївська область"</t>
  </si>
  <si>
    <t>ДК 021:2015- "71247000-1"</t>
  </si>
  <si>
    <t>Договір №80-07/23 від 18.07.2023 року на суму 11200,00 грн.</t>
  </si>
  <si>
    <t xml:space="preserve"> Було: 1405000 + 50000 кор. ПКД + 45000 експ. = 1 500 000,00.  Добавлено кошти травень в сумі 1942740,00. Всього: 3 442 740,00 грн. Договір №78-07/23 від 18.07.2023</t>
  </si>
  <si>
    <t>Договір №44354422_23МЕДОК/75-06/23 від 23.06.2023 р. сума договору  1950,00 грн. (4230,00-1950,00=2280,00 грн. економія)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</si>
</sst>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.00"/>
  </numFmts>
  <fonts count="32" x14ac:knownFonts="1">
    <font>
      <sz val="11"/>
      <color theme="1"/>
      <name val="Calibri"/>
      <family val="2"/>
      <scheme val="minor"/>
    </font>
    <font>
      <b/>
      <sz val="15"/>
      <name val="Times New Roman"/>
      <family val="1"/>
    </font>
    <font>
      <b/>
      <sz val="15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3"/>
      <name val="Arial Cyr"/>
      <family val="2"/>
    </font>
    <font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5"/>
      <color indexed="8"/>
      <name val="Calibri"/>
      <family val="2"/>
    </font>
    <font>
      <sz val="16"/>
      <name val="Times New Roman"/>
      <family val="1"/>
      <charset val="204"/>
    </font>
    <font>
      <sz val="16"/>
      <name val="Times New Roman"/>
      <family val="1"/>
    </font>
    <font>
      <b/>
      <sz val="16"/>
      <name val="Times New Roman"/>
      <family val="1"/>
      <charset val="204"/>
    </font>
    <font>
      <sz val="16"/>
      <name val="Calibri"/>
      <family val="2"/>
    </font>
    <font>
      <b/>
      <sz val="16"/>
      <name val="Times New Roman"/>
      <family val="1"/>
    </font>
    <font>
      <sz val="16"/>
      <name val="Calibri"/>
      <family val="2"/>
      <scheme val="minor"/>
    </font>
    <font>
      <sz val="15"/>
      <name val="Calibri"/>
      <family val="2"/>
    </font>
    <font>
      <b/>
      <sz val="16"/>
      <name val="Calibri"/>
      <family val="2"/>
      <charset val="204"/>
      <scheme val="minor"/>
    </font>
    <font>
      <sz val="11"/>
      <name val="Calibri"/>
      <family val="2"/>
      <scheme val="minor"/>
    </font>
    <font>
      <sz val="14"/>
      <name val="Calibri"/>
      <family val="2"/>
    </font>
    <font>
      <sz val="16"/>
      <color theme="1"/>
      <name val="Times New Roman"/>
      <family val="1"/>
      <charset val="204"/>
    </font>
    <font>
      <sz val="16"/>
      <color indexed="8"/>
      <name val="Times New Roman"/>
      <family val="1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u/>
      <sz val="16"/>
      <name val="Times New Roman"/>
      <family val="1"/>
      <charset val="204"/>
    </font>
    <font>
      <sz val="18"/>
      <name val="Times New Roman"/>
      <family val="1"/>
      <charset val="204"/>
    </font>
    <font>
      <sz val="16"/>
      <color rgb="FFFF0000"/>
      <name val="Times New Roman"/>
      <family val="1"/>
    </font>
    <font>
      <sz val="16"/>
      <color rgb="FFFF0000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/>
      <bottom style="hair">
        <color indexed="8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1" xfId="0" applyBorder="1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0" fillId="0" borderId="0" xfId="0" applyBorder="1"/>
    <xf numFmtId="0" fontId="10" fillId="0" borderId="1" xfId="0" applyFont="1" applyBorder="1"/>
    <xf numFmtId="0" fontId="0" fillId="0" borderId="2" xfId="0" applyBorder="1"/>
    <xf numFmtId="0" fontId="10" fillId="0" borderId="2" xfId="0" applyFont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/>
    <xf numFmtId="0" fontId="0" fillId="3" borderId="0" xfId="0" applyFill="1"/>
    <xf numFmtId="0" fontId="0" fillId="3" borderId="0" xfId="0" applyFill="1" applyBorder="1"/>
    <xf numFmtId="49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wrapText="1"/>
    </xf>
    <xf numFmtId="0" fontId="11" fillId="4" borderId="1" xfId="0" applyFont="1" applyFill="1" applyBorder="1" applyAlignment="1">
      <alignment wrapText="1"/>
    </xf>
    <xf numFmtId="49" fontId="11" fillId="4" borderId="1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0" xfId="0"/>
    <xf numFmtId="0" fontId="11" fillId="3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9" fontId="11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wrapText="1"/>
    </xf>
    <xf numFmtId="49" fontId="11" fillId="3" borderId="1" xfId="0" applyNumberFormat="1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left" vertical="center" wrapText="1"/>
    </xf>
    <xf numFmtId="1" fontId="11" fillId="3" borderId="1" xfId="0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left"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2" fontId="12" fillId="3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1" fontId="12" fillId="4" borderId="1" xfId="0" applyNumberFormat="1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3" borderId="1" xfId="0" applyFont="1" applyFill="1" applyBorder="1"/>
    <xf numFmtId="0" fontId="16" fillId="4" borderId="1" xfId="0" applyFont="1" applyFill="1" applyBorder="1"/>
    <xf numFmtId="0" fontId="14" fillId="4" borderId="1" xfId="0" applyFont="1" applyFill="1" applyBorder="1" applyAlignment="1">
      <alignment horizontal="left"/>
    </xf>
    <xf numFmtId="0" fontId="18" fillId="5" borderId="1" xfId="0" applyFont="1" applyFill="1" applyBorder="1"/>
    <xf numFmtId="0" fontId="16" fillId="5" borderId="1" xfId="0" applyFont="1" applyFill="1" applyBorder="1"/>
    <xf numFmtId="0" fontId="11" fillId="5" borderId="1" xfId="0" applyFont="1" applyFill="1" applyBorder="1" applyAlignment="1">
      <alignment horizontal="center" vertical="center"/>
    </xf>
    <xf numFmtId="0" fontId="17" fillId="5" borderId="1" xfId="0" applyFont="1" applyFill="1" applyBorder="1"/>
    <xf numFmtId="0" fontId="11" fillId="0" borderId="1" xfId="0" applyFont="1" applyBorder="1"/>
    <xf numFmtId="0" fontId="16" fillId="0" borderId="1" xfId="0" applyFont="1" applyBorder="1"/>
    <xf numFmtId="164" fontId="16" fillId="0" borderId="1" xfId="0" applyNumberFormat="1" applyFont="1" applyBorder="1"/>
    <xf numFmtId="0" fontId="17" fillId="0" borderId="1" xfId="0" applyFont="1" applyBorder="1"/>
    <xf numFmtId="0" fontId="19" fillId="0" borderId="1" xfId="0" applyFont="1" applyBorder="1"/>
    <xf numFmtId="14" fontId="20" fillId="0" borderId="1" xfId="0" applyNumberFormat="1" applyFont="1" applyBorder="1"/>
    <xf numFmtId="14" fontId="19" fillId="0" borderId="1" xfId="0" applyNumberFormat="1" applyFont="1" applyBorder="1"/>
    <xf numFmtId="49" fontId="12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horizontal="center" vertical="center"/>
    </xf>
    <xf numFmtId="0" fontId="16" fillId="0" borderId="1" xfId="0" applyFont="1" applyFill="1" applyBorder="1"/>
    <xf numFmtId="49" fontId="11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2" fontId="11" fillId="6" borderId="1" xfId="0" applyNumberFormat="1" applyFont="1" applyFill="1" applyBorder="1" applyAlignment="1">
      <alignment horizontal="center" vertical="center"/>
    </xf>
    <xf numFmtId="2" fontId="13" fillId="4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3" fillId="5" borderId="1" xfId="0" applyNumberFormat="1" applyFont="1" applyFill="1" applyBorder="1"/>
    <xf numFmtId="0" fontId="11" fillId="0" borderId="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0" fillId="0" borderId="0" xfId="0" applyFill="1" applyBorder="1"/>
    <xf numFmtId="0" fontId="13" fillId="4" borderId="0" xfId="0" applyFont="1" applyFill="1" applyBorder="1" applyAlignment="1">
      <alignment horizontal="left"/>
    </xf>
    <xf numFmtId="0" fontId="16" fillId="4" borderId="4" xfId="0" applyFont="1" applyFill="1" applyBorder="1" applyAlignment="1">
      <alignment horizontal="left"/>
    </xf>
    <xf numFmtId="0" fontId="16" fillId="4" borderId="1" xfId="0" applyFont="1" applyFill="1" applyBorder="1" applyAlignment="1">
      <alignment horizontal="left"/>
    </xf>
    <xf numFmtId="2" fontId="13" fillId="4" borderId="1" xfId="0" applyNumberFormat="1" applyFont="1" applyFill="1" applyBorder="1" applyAlignment="1">
      <alignment horizontal="center"/>
    </xf>
    <xf numFmtId="0" fontId="17" fillId="4" borderId="1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11" fillId="4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24" fillId="3" borderId="1" xfId="0" applyFont="1" applyFill="1" applyBorder="1" applyAlignment="1">
      <alignment horizontal="center" vertical="center"/>
    </xf>
    <xf numFmtId="0" fontId="25" fillId="3" borderId="1" xfId="0" applyFont="1" applyFill="1" applyBorder="1"/>
    <xf numFmtId="0" fontId="12" fillId="3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vertical="top" wrapText="1"/>
    </xf>
    <xf numFmtId="14" fontId="11" fillId="0" borderId="1" xfId="0" applyNumberFormat="1" applyFont="1" applyBorder="1" applyAlignment="1">
      <alignment horizontal="left"/>
    </xf>
    <xf numFmtId="14" fontId="11" fillId="0" borderId="1" xfId="0" applyNumberFormat="1" applyFont="1" applyBorder="1"/>
    <xf numFmtId="0" fontId="11" fillId="0" borderId="1" xfId="0" applyFont="1" applyFill="1" applyBorder="1" applyAlignment="1">
      <alignment horizontal="left" wrapText="1"/>
    </xf>
    <xf numFmtId="2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left" vertical="center" wrapText="1"/>
    </xf>
    <xf numFmtId="49" fontId="12" fillId="7" borderId="1" xfId="0" applyNumberFormat="1" applyFont="1" applyFill="1" applyBorder="1" applyAlignment="1">
      <alignment horizontal="center" vertical="center"/>
    </xf>
    <xf numFmtId="49" fontId="15" fillId="7" borderId="1" xfId="0" applyNumberFormat="1" applyFont="1" applyFill="1" applyBorder="1" applyAlignment="1">
      <alignment horizontal="center" vertical="center"/>
    </xf>
    <xf numFmtId="2" fontId="12" fillId="7" borderId="1" xfId="0" applyNumberFormat="1" applyFont="1" applyFill="1" applyBorder="1" applyAlignment="1">
      <alignment horizontal="center" vertical="center" wrapText="1"/>
    </xf>
    <xf numFmtId="49" fontId="12" fillId="7" borderId="1" xfId="0" applyNumberFormat="1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/>
    </xf>
    <xf numFmtId="2" fontId="12" fillId="9" borderId="1" xfId="0" applyNumberFormat="1" applyFont="1" applyFill="1" applyBorder="1" applyAlignment="1">
      <alignment horizontal="center" vertical="center" wrapText="1"/>
    </xf>
    <xf numFmtId="2" fontId="11" fillId="9" borderId="1" xfId="0" applyNumberFormat="1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left" vertical="center" wrapText="1"/>
    </xf>
    <xf numFmtId="49" fontId="12" fillId="9" borderId="1" xfId="0" applyNumberFormat="1" applyFont="1" applyFill="1" applyBorder="1" applyAlignment="1">
      <alignment horizontal="center" vertical="center"/>
    </xf>
    <xf numFmtId="49" fontId="15" fillId="9" borderId="1" xfId="0" applyNumberFormat="1" applyFont="1" applyFill="1" applyBorder="1" applyAlignment="1">
      <alignment horizontal="center" vertical="center"/>
    </xf>
    <xf numFmtId="49" fontId="12" fillId="9" borderId="1" xfId="0" applyNumberFormat="1" applyFont="1" applyFill="1" applyBorder="1" applyAlignment="1">
      <alignment horizontal="center" vertical="center" wrapText="1"/>
    </xf>
    <xf numFmtId="2" fontId="12" fillId="10" borderId="1" xfId="0" applyNumberFormat="1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left" vertical="center" wrapText="1"/>
    </xf>
    <xf numFmtId="49" fontId="12" fillId="1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11" fillId="11" borderId="1" xfId="0" applyFont="1" applyFill="1" applyBorder="1" applyAlignment="1">
      <alignment vertical="top" wrapText="1"/>
    </xf>
    <xf numFmtId="0" fontId="14" fillId="11" borderId="1" xfId="0" applyFont="1" applyFill="1" applyBorder="1" applyAlignment="1">
      <alignment horizontal="center" vertical="center"/>
    </xf>
    <xf numFmtId="0" fontId="16" fillId="11" borderId="1" xfId="0" applyFont="1" applyFill="1" applyBorder="1"/>
    <xf numFmtId="49" fontId="12" fillId="11" borderId="1" xfId="0" applyNumberFormat="1" applyFont="1" applyFill="1" applyBorder="1" applyAlignment="1">
      <alignment horizontal="center" vertical="center" wrapText="1"/>
    </xf>
    <xf numFmtId="0" fontId="11" fillId="11" borderId="1" xfId="0" applyFont="1" applyFill="1" applyBorder="1" applyAlignment="1">
      <alignment horizontal="left" vertical="center" wrapText="1"/>
    </xf>
    <xf numFmtId="0" fontId="12" fillId="11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wrapText="1"/>
    </xf>
    <xf numFmtId="0" fontId="29" fillId="3" borderId="1" xfId="0" applyFont="1" applyFill="1" applyBorder="1" applyAlignment="1">
      <alignment horizontal="center" vertical="center" wrapText="1"/>
    </xf>
    <xf numFmtId="49" fontId="11" fillId="7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wrapText="1"/>
    </xf>
    <xf numFmtId="0" fontId="14" fillId="12" borderId="1" xfId="0" applyFont="1" applyFill="1" applyBorder="1" applyAlignment="1">
      <alignment horizontal="center" vertical="center"/>
    </xf>
    <xf numFmtId="0" fontId="16" fillId="12" borderId="1" xfId="0" applyFont="1" applyFill="1" applyBorder="1"/>
    <xf numFmtId="2" fontId="11" fillId="12" borderId="1" xfId="0" applyNumberFormat="1" applyFont="1" applyFill="1" applyBorder="1" applyAlignment="1">
      <alignment horizontal="center" vertical="center"/>
    </xf>
    <xf numFmtId="49" fontId="12" fillId="12" borderId="1" xfId="0" applyNumberFormat="1" applyFont="1" applyFill="1" applyBorder="1" applyAlignment="1">
      <alignment horizontal="center" vertical="center" wrapText="1"/>
    </xf>
    <xf numFmtId="0" fontId="11" fillId="12" borderId="1" xfId="0" applyFont="1" applyFill="1" applyBorder="1" applyAlignment="1">
      <alignment horizontal="left" wrapText="1"/>
    </xf>
    <xf numFmtId="49" fontId="11" fillId="12" borderId="1" xfId="0" applyNumberFormat="1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left" vertical="center" wrapText="1"/>
    </xf>
    <xf numFmtId="49" fontId="11" fillId="11" borderId="1" xfId="0" applyNumberFormat="1" applyFont="1" applyFill="1" applyBorder="1" applyAlignment="1">
      <alignment horizontal="center" vertical="center"/>
    </xf>
    <xf numFmtId="2" fontId="11" fillId="11" borderId="1" xfId="0" applyNumberFormat="1" applyFont="1" applyFill="1" applyBorder="1" applyAlignment="1">
      <alignment horizontal="center" vertical="center"/>
    </xf>
    <xf numFmtId="49" fontId="11" fillId="12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left" vertical="center" wrapText="1"/>
    </xf>
    <xf numFmtId="49" fontId="12" fillId="13" borderId="1" xfId="0" applyNumberFormat="1" applyFont="1" applyFill="1" applyBorder="1" applyAlignment="1">
      <alignment horizontal="center" vertical="center"/>
    </xf>
    <xf numFmtId="49" fontId="15" fillId="13" borderId="1" xfId="0" applyNumberFormat="1" applyFont="1" applyFill="1" applyBorder="1" applyAlignment="1">
      <alignment horizontal="center" vertical="center"/>
    </xf>
    <xf numFmtId="49" fontId="12" fillId="13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vertical="center"/>
    </xf>
    <xf numFmtId="0" fontId="11" fillId="7" borderId="1" xfId="0" applyFont="1" applyFill="1" applyBorder="1" applyAlignment="1">
      <alignment wrapText="1"/>
    </xf>
    <xf numFmtId="0" fontId="14" fillId="7" borderId="1" xfId="0" applyFont="1" applyFill="1" applyBorder="1" applyAlignment="1">
      <alignment horizontal="center" vertical="center"/>
    </xf>
    <xf numFmtId="0" fontId="16" fillId="7" borderId="1" xfId="0" applyFont="1" applyFill="1" applyBorder="1"/>
    <xf numFmtId="2" fontId="11" fillId="7" borderId="1" xfId="0" applyNumberFormat="1" applyFont="1" applyFill="1" applyBorder="1" applyAlignment="1">
      <alignment horizontal="center" vertical="center"/>
    </xf>
    <xf numFmtId="0" fontId="11" fillId="7" borderId="1" xfId="0" applyFont="1" applyFill="1" applyBorder="1" applyAlignment="1">
      <alignment horizontal="left" wrapText="1"/>
    </xf>
    <xf numFmtId="2" fontId="30" fillId="13" borderId="1" xfId="0" applyNumberFormat="1" applyFont="1" applyFill="1" applyBorder="1" applyAlignment="1">
      <alignment horizontal="center" vertical="center" wrapText="1"/>
    </xf>
    <xf numFmtId="49" fontId="30" fillId="13" borderId="1" xfId="0" applyNumberFormat="1" applyFont="1" applyFill="1" applyBorder="1" applyAlignment="1">
      <alignment horizontal="center" vertical="center" wrapText="1"/>
    </xf>
    <xf numFmtId="2" fontId="30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 wrapText="1"/>
    </xf>
    <xf numFmtId="49" fontId="30" fillId="7" borderId="1" xfId="0" applyNumberFormat="1" applyFont="1" applyFill="1" applyBorder="1" applyAlignment="1">
      <alignment horizontal="center" vertical="center" wrapText="1"/>
    </xf>
    <xf numFmtId="2" fontId="30" fillId="7" borderId="1" xfId="0" applyNumberFormat="1" applyFont="1" applyFill="1" applyBorder="1" applyAlignment="1">
      <alignment horizontal="center" vertical="center" wrapText="1"/>
    </xf>
    <xf numFmtId="2" fontId="30" fillId="14" borderId="1" xfId="0" applyNumberFormat="1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wrapText="1"/>
    </xf>
    <xf numFmtId="0" fontId="14" fillId="8" borderId="1" xfId="0" applyFont="1" applyFill="1" applyBorder="1" applyAlignment="1">
      <alignment horizontal="center" vertical="center"/>
    </xf>
    <xf numFmtId="0" fontId="16" fillId="8" borderId="1" xfId="0" applyFont="1" applyFill="1" applyBorder="1"/>
    <xf numFmtId="49" fontId="12" fillId="8" borderId="1" xfId="0" applyNumberFormat="1" applyFont="1" applyFill="1" applyBorder="1" applyAlignment="1">
      <alignment horizontal="center" vertical="center" wrapText="1"/>
    </xf>
    <xf numFmtId="49" fontId="11" fillId="8" borderId="1" xfId="0" applyNumberFormat="1" applyFont="1" applyFill="1" applyBorder="1" applyAlignment="1">
      <alignment horizontal="center" vertical="center"/>
    </xf>
    <xf numFmtId="2" fontId="31" fillId="15" borderId="1" xfId="0" applyNumberFormat="1" applyFont="1" applyFill="1" applyBorder="1" applyAlignment="1">
      <alignment horizontal="center" vertical="center"/>
    </xf>
    <xf numFmtId="2" fontId="11" fillId="15" borderId="1" xfId="0" applyNumberFormat="1" applyFont="1" applyFill="1" applyBorder="1" applyAlignment="1">
      <alignment horizontal="center" vertical="center"/>
    </xf>
    <xf numFmtId="0" fontId="12" fillId="16" borderId="1" xfId="0" applyFont="1" applyFill="1" applyBorder="1" applyAlignment="1">
      <alignment horizontal="left" vertical="center" wrapText="1"/>
    </xf>
    <xf numFmtId="49" fontId="12" fillId="16" borderId="1" xfId="0" applyNumberFormat="1" applyFont="1" applyFill="1" applyBorder="1" applyAlignment="1">
      <alignment horizontal="center" vertical="center"/>
    </xf>
    <xf numFmtId="49" fontId="15" fillId="16" borderId="1" xfId="0" applyNumberFormat="1" applyFont="1" applyFill="1" applyBorder="1" applyAlignment="1">
      <alignment horizontal="center" vertical="center"/>
    </xf>
    <xf numFmtId="49" fontId="12" fillId="16" borderId="1" xfId="0" applyNumberFormat="1" applyFont="1" applyFill="1" applyBorder="1" applyAlignment="1">
      <alignment horizontal="center" vertical="center" wrapText="1"/>
    </xf>
    <xf numFmtId="49" fontId="11" fillId="16" borderId="1" xfId="0" applyNumberFormat="1" applyFont="1" applyFill="1" applyBorder="1" applyAlignment="1">
      <alignment horizontal="center" vertical="center" wrapText="1"/>
    </xf>
    <xf numFmtId="2" fontId="30" fillId="16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left" vertical="center" wrapText="1"/>
    </xf>
    <xf numFmtId="2" fontId="12" fillId="13" borderId="1" xfId="0" applyNumberFormat="1" applyFont="1" applyFill="1" applyBorder="1" applyAlignment="1">
      <alignment horizontal="center" vertical="center" wrapText="1"/>
    </xf>
    <xf numFmtId="49" fontId="11" fillId="13" borderId="1" xfId="0" applyNumberFormat="1" applyFont="1" applyFill="1" applyBorder="1" applyAlignment="1">
      <alignment horizontal="center" vertical="center" wrapText="1"/>
    </xf>
    <xf numFmtId="0" fontId="12" fillId="17" borderId="4" xfId="0" applyFont="1" applyFill="1" applyBorder="1" applyAlignment="1">
      <alignment horizontal="left" vertical="center" wrapText="1"/>
    </xf>
    <xf numFmtId="0" fontId="11" fillId="17" borderId="1" xfId="0" applyFont="1" applyFill="1" applyBorder="1" applyAlignment="1">
      <alignment wrapText="1"/>
    </xf>
    <xf numFmtId="0" fontId="14" fillId="17" borderId="1" xfId="0" applyFont="1" applyFill="1" applyBorder="1" applyAlignment="1">
      <alignment horizontal="center" vertical="center"/>
    </xf>
    <xf numFmtId="0" fontId="16" fillId="17" borderId="1" xfId="0" applyFont="1" applyFill="1" applyBorder="1"/>
    <xf numFmtId="2" fontId="11" fillId="17" borderId="1" xfId="0" applyNumberFormat="1" applyFont="1" applyFill="1" applyBorder="1" applyAlignment="1">
      <alignment horizontal="center" vertical="center"/>
    </xf>
    <xf numFmtId="49" fontId="12" fillId="17" borderId="1" xfId="0" applyNumberFormat="1" applyFont="1" applyFill="1" applyBorder="1" applyAlignment="1">
      <alignment horizontal="center" vertical="center" wrapText="1"/>
    </xf>
    <xf numFmtId="49" fontId="11" fillId="17" borderId="1" xfId="0" applyNumberFormat="1" applyFont="1" applyFill="1" applyBorder="1" applyAlignment="1">
      <alignment horizontal="center" vertical="center"/>
    </xf>
    <xf numFmtId="49" fontId="11" fillId="17" borderId="1" xfId="0" applyNumberFormat="1" applyFont="1" applyFill="1" applyBorder="1" applyAlignment="1">
      <alignment horizontal="center" vertical="center" wrapText="1"/>
    </xf>
    <xf numFmtId="0" fontId="12" fillId="18" borderId="1" xfId="0" applyFont="1" applyFill="1" applyBorder="1" applyAlignment="1">
      <alignment horizontal="left" vertical="center" wrapText="1"/>
    </xf>
    <xf numFmtId="0" fontId="11" fillId="13" borderId="4" xfId="0" applyFont="1" applyFill="1" applyBorder="1" applyAlignment="1">
      <alignment horizontal="justify"/>
    </xf>
    <xf numFmtId="0" fontId="11" fillId="13" borderId="1" xfId="0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27" fillId="0" borderId="0" xfId="0" applyFont="1" applyAlignment="1">
      <alignment wrapText="1"/>
    </xf>
    <xf numFmtId="2" fontId="13" fillId="9" borderId="1" xfId="0" applyNumberFormat="1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wrapText="1"/>
    </xf>
    <xf numFmtId="2" fontId="11" fillId="14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wrapText="1"/>
    </xf>
    <xf numFmtId="49" fontId="31" fillId="0" borderId="1" xfId="0" applyNumberFormat="1" applyFont="1" applyFill="1" applyBorder="1" applyAlignment="1">
      <alignment horizontal="center" vertical="center"/>
    </xf>
    <xf numFmtId="49" fontId="11" fillId="7" borderId="1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justify"/>
    </xf>
    <xf numFmtId="49" fontId="11" fillId="0" borderId="1" xfId="0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FF"/>
      <color rgb="FFFF99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0"/>
  <sheetViews>
    <sheetView tabSelected="1" topLeftCell="A44" zoomScale="60" zoomScaleNormal="60" zoomScaleSheetLayoutView="70" workbookViewId="0">
      <selection activeCell="I102" sqref="I102"/>
    </sheetView>
  </sheetViews>
  <sheetFormatPr defaultRowHeight="19.8" x14ac:dyDescent="0.4"/>
  <cols>
    <col min="1" max="1" width="36.109375" customWidth="1"/>
    <col min="2" max="2" width="53.6640625" customWidth="1"/>
    <col min="3" max="5" width="18.109375" customWidth="1"/>
    <col min="6" max="6" width="25" customWidth="1"/>
    <col min="7" max="7" width="43.109375" customWidth="1"/>
    <col min="8" max="8" width="27.33203125" customWidth="1"/>
    <col min="9" max="9" width="51" customWidth="1"/>
    <col min="10" max="10" width="49.88671875" style="15" customWidth="1"/>
    <col min="11" max="11" width="71.109375" customWidth="1"/>
  </cols>
  <sheetData>
    <row r="1" spans="1:11" ht="62.4" customHeight="1" x14ac:dyDescent="0.3">
      <c r="A1" s="205" t="s">
        <v>284</v>
      </c>
      <c r="B1" s="205"/>
      <c r="C1" s="205"/>
      <c r="D1" s="205"/>
      <c r="E1" s="205"/>
      <c r="F1" s="205"/>
      <c r="G1" s="205"/>
      <c r="H1" s="205"/>
      <c r="I1" s="205"/>
      <c r="J1" s="205"/>
      <c r="K1" s="2"/>
    </row>
    <row r="2" spans="1:11" ht="18.600000000000001" x14ac:dyDescent="0.3">
      <c r="A2" s="203" t="s">
        <v>117</v>
      </c>
      <c r="B2" s="203"/>
      <c r="C2" s="203"/>
      <c r="D2" s="203"/>
      <c r="E2" s="203"/>
      <c r="F2" s="203"/>
      <c r="G2" s="203"/>
      <c r="H2" s="203"/>
      <c r="I2" s="203"/>
      <c r="J2" s="203"/>
      <c r="K2" s="2"/>
    </row>
    <row r="3" spans="1:11" ht="18.600000000000001" customHeight="1" x14ac:dyDescent="0.3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"/>
    </row>
    <row r="4" spans="1:11" ht="76.2" customHeight="1" x14ac:dyDescent="0.3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3"/>
    </row>
    <row r="5" spans="1:11" ht="19.2" customHeight="1" x14ac:dyDescent="0.3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4"/>
    </row>
    <row r="6" spans="1:11" ht="78" x14ac:dyDescent="0.3">
      <c r="A6" s="34" t="s">
        <v>0</v>
      </c>
      <c r="B6" s="34" t="s">
        <v>1</v>
      </c>
      <c r="C6" s="35" t="s">
        <v>2</v>
      </c>
      <c r="D6" s="35" t="s">
        <v>2</v>
      </c>
      <c r="E6" s="35" t="s">
        <v>2</v>
      </c>
      <c r="F6" s="34" t="s">
        <v>3</v>
      </c>
      <c r="G6" s="34" t="s">
        <v>4</v>
      </c>
      <c r="H6" s="34" t="s">
        <v>5</v>
      </c>
      <c r="I6" s="34" t="s">
        <v>6</v>
      </c>
      <c r="J6" s="34" t="s">
        <v>7</v>
      </c>
      <c r="K6" s="5"/>
    </row>
    <row r="7" spans="1:11" ht="18.600000000000001" x14ac:dyDescent="0.3">
      <c r="A7" s="31" t="s">
        <v>8</v>
      </c>
      <c r="B7" s="31" t="s">
        <v>9</v>
      </c>
      <c r="C7" s="32" t="s">
        <v>10</v>
      </c>
      <c r="D7" s="32" t="s">
        <v>11</v>
      </c>
      <c r="E7" s="32" t="s">
        <v>12</v>
      </c>
      <c r="F7" s="32" t="s">
        <v>13</v>
      </c>
      <c r="G7" s="32" t="s">
        <v>14</v>
      </c>
      <c r="H7" s="32" t="s">
        <v>15</v>
      </c>
      <c r="I7" s="32" t="s">
        <v>16</v>
      </c>
      <c r="J7" s="33" t="s">
        <v>17</v>
      </c>
      <c r="K7" s="6"/>
    </row>
    <row r="8" spans="1:11" ht="42" x14ac:dyDescent="0.3">
      <c r="A8" s="39" t="s">
        <v>137</v>
      </c>
      <c r="B8" s="39" t="s">
        <v>53</v>
      </c>
      <c r="C8" s="40">
        <v>2210</v>
      </c>
      <c r="D8" s="40"/>
      <c r="E8" s="40"/>
      <c r="F8" s="41">
        <v>19500</v>
      </c>
      <c r="G8" s="38" t="s">
        <v>18</v>
      </c>
      <c r="H8" s="38" t="s">
        <v>62</v>
      </c>
      <c r="I8" s="38"/>
      <c r="J8" s="20" t="s">
        <v>33</v>
      </c>
      <c r="K8" s="7"/>
    </row>
    <row r="9" spans="1:11" ht="63" x14ac:dyDescent="0.3">
      <c r="A9" s="28" t="s">
        <v>138</v>
      </c>
      <c r="B9" s="42" t="s">
        <v>66</v>
      </c>
      <c r="C9" s="43">
        <v>2210</v>
      </c>
      <c r="D9" s="43"/>
      <c r="E9" s="43"/>
      <c r="F9" s="44">
        <v>7266</v>
      </c>
      <c r="G9" s="21" t="s">
        <v>18</v>
      </c>
      <c r="H9" s="21" t="s">
        <v>62</v>
      </c>
      <c r="I9" s="21"/>
      <c r="J9" s="20" t="s">
        <v>33</v>
      </c>
      <c r="K9" s="7"/>
    </row>
    <row r="10" spans="1:11" s="29" customFormat="1" ht="42" x14ac:dyDescent="0.3">
      <c r="A10" s="28" t="s">
        <v>111</v>
      </c>
      <c r="B10" s="42" t="s">
        <v>106</v>
      </c>
      <c r="C10" s="43">
        <v>2210</v>
      </c>
      <c r="D10" s="43"/>
      <c r="E10" s="43"/>
      <c r="F10" s="44">
        <v>26900</v>
      </c>
      <c r="G10" s="21" t="s">
        <v>18</v>
      </c>
      <c r="H10" s="21" t="s">
        <v>71</v>
      </c>
      <c r="I10" s="21"/>
      <c r="J10" s="20" t="s">
        <v>33</v>
      </c>
      <c r="K10" s="7"/>
    </row>
    <row r="11" spans="1:11" s="29" customFormat="1" ht="84" x14ac:dyDescent="0.3">
      <c r="A11" s="28" t="s">
        <v>113</v>
      </c>
      <c r="B11" s="42" t="s">
        <v>107</v>
      </c>
      <c r="C11" s="43">
        <v>2210</v>
      </c>
      <c r="D11" s="43"/>
      <c r="E11" s="43"/>
      <c r="F11" s="82">
        <v>0</v>
      </c>
      <c r="G11" s="21" t="s">
        <v>18</v>
      </c>
      <c r="H11" s="21" t="s">
        <v>77</v>
      </c>
      <c r="I11" s="21" t="s">
        <v>145</v>
      </c>
      <c r="J11" s="45" t="s">
        <v>33</v>
      </c>
      <c r="K11" s="7"/>
    </row>
    <row r="12" spans="1:11" s="29" customFormat="1" ht="147" x14ac:dyDescent="0.3">
      <c r="A12" s="28" t="s">
        <v>112</v>
      </c>
      <c r="B12" s="42" t="s">
        <v>197</v>
      </c>
      <c r="C12" s="43">
        <v>2210</v>
      </c>
      <c r="D12" s="43"/>
      <c r="E12" s="43"/>
      <c r="F12" s="82">
        <v>16200</v>
      </c>
      <c r="G12" s="21" t="s">
        <v>18</v>
      </c>
      <c r="H12" s="21" t="s">
        <v>178</v>
      </c>
      <c r="I12" s="21" t="s">
        <v>198</v>
      </c>
      <c r="J12" s="20" t="s">
        <v>33</v>
      </c>
      <c r="K12" s="7"/>
    </row>
    <row r="13" spans="1:11" s="29" customFormat="1" ht="97.5" customHeight="1" x14ac:dyDescent="0.3">
      <c r="A13" s="28" t="s">
        <v>60</v>
      </c>
      <c r="B13" s="42" t="s">
        <v>65</v>
      </c>
      <c r="C13" s="43">
        <v>2240</v>
      </c>
      <c r="D13" s="43"/>
      <c r="E13" s="43"/>
      <c r="F13" s="44">
        <v>17300</v>
      </c>
      <c r="G13" s="21" t="s">
        <v>18</v>
      </c>
      <c r="H13" s="21" t="s">
        <v>62</v>
      </c>
      <c r="I13" s="21"/>
      <c r="J13" s="45" t="s">
        <v>33</v>
      </c>
      <c r="K13" s="7"/>
    </row>
    <row r="14" spans="1:11" s="29" customFormat="1" ht="82.2" customHeight="1" x14ac:dyDescent="0.3">
      <c r="A14" s="39" t="s">
        <v>37</v>
      </c>
      <c r="B14" s="71" t="s">
        <v>39</v>
      </c>
      <c r="C14" s="40">
        <v>2240</v>
      </c>
      <c r="D14" s="40"/>
      <c r="E14" s="40"/>
      <c r="F14" s="197">
        <v>33676</v>
      </c>
      <c r="G14" s="38" t="s">
        <v>18</v>
      </c>
      <c r="H14" s="38" t="s">
        <v>208</v>
      </c>
      <c r="I14" s="38" t="s">
        <v>287</v>
      </c>
      <c r="J14" s="20" t="s">
        <v>33</v>
      </c>
      <c r="K14" s="7"/>
    </row>
    <row r="15" spans="1:11" s="29" customFormat="1" ht="82.2" customHeight="1" x14ac:dyDescent="0.3">
      <c r="A15" s="202" t="s">
        <v>37</v>
      </c>
      <c r="B15" s="71" t="s">
        <v>285</v>
      </c>
      <c r="C15" s="72">
        <v>2240</v>
      </c>
      <c r="D15" s="72"/>
      <c r="E15" s="72"/>
      <c r="F15" s="197">
        <v>10000</v>
      </c>
      <c r="G15" s="20" t="s">
        <v>18</v>
      </c>
      <c r="H15" s="38" t="s">
        <v>208</v>
      </c>
      <c r="I15" s="38" t="s">
        <v>286</v>
      </c>
      <c r="J15" s="20"/>
      <c r="K15" s="7"/>
    </row>
    <row r="16" spans="1:11" ht="42" x14ac:dyDescent="0.3">
      <c r="A16" s="39" t="s">
        <v>51</v>
      </c>
      <c r="B16" s="19" t="s">
        <v>40</v>
      </c>
      <c r="C16" s="40">
        <v>2240</v>
      </c>
      <c r="D16" s="40"/>
      <c r="E16" s="40"/>
      <c r="F16" s="41">
        <v>3000</v>
      </c>
      <c r="G16" s="38" t="s">
        <v>18</v>
      </c>
      <c r="H16" s="38" t="s">
        <v>62</v>
      </c>
      <c r="I16" s="38"/>
      <c r="J16" s="20" t="s">
        <v>33</v>
      </c>
      <c r="K16" s="7"/>
    </row>
    <row r="17" spans="1:11" ht="84" x14ac:dyDescent="0.3">
      <c r="A17" s="19" t="s">
        <v>23</v>
      </c>
      <c r="B17" s="71" t="s">
        <v>63</v>
      </c>
      <c r="C17" s="40">
        <v>2240</v>
      </c>
      <c r="D17" s="40"/>
      <c r="E17" s="40"/>
      <c r="F17" s="81">
        <v>3620</v>
      </c>
      <c r="G17" s="38" t="s">
        <v>18</v>
      </c>
      <c r="H17" s="38" t="s">
        <v>62</v>
      </c>
      <c r="I17" s="38" t="s">
        <v>90</v>
      </c>
      <c r="J17" s="20" t="s">
        <v>33</v>
      </c>
      <c r="K17" s="8"/>
    </row>
    <row r="18" spans="1:11" s="29" customFormat="1" ht="84" x14ac:dyDescent="0.3">
      <c r="A18" s="19" t="s">
        <v>23</v>
      </c>
      <c r="B18" s="71" t="s">
        <v>63</v>
      </c>
      <c r="C18" s="40">
        <v>2240</v>
      </c>
      <c r="D18" s="40"/>
      <c r="E18" s="40"/>
      <c r="F18" s="81">
        <v>19000</v>
      </c>
      <c r="G18" s="38" t="s">
        <v>18</v>
      </c>
      <c r="H18" s="38" t="s">
        <v>62</v>
      </c>
      <c r="I18" s="38" t="s">
        <v>87</v>
      </c>
      <c r="J18" s="20" t="s">
        <v>33</v>
      </c>
      <c r="K18" s="8"/>
    </row>
    <row r="19" spans="1:11" ht="114.75" customHeight="1" x14ac:dyDescent="0.3">
      <c r="A19" s="71" t="s">
        <v>276</v>
      </c>
      <c r="B19" s="71" t="s">
        <v>277</v>
      </c>
      <c r="C19" s="72">
        <v>2240</v>
      </c>
      <c r="D19" s="72"/>
      <c r="E19" s="72"/>
      <c r="F19" s="81">
        <v>1950</v>
      </c>
      <c r="G19" s="20" t="s">
        <v>18</v>
      </c>
      <c r="H19" s="38" t="s">
        <v>203</v>
      </c>
      <c r="I19" s="38" t="s">
        <v>294</v>
      </c>
      <c r="J19" s="20" t="s">
        <v>33</v>
      </c>
      <c r="K19" s="8"/>
    </row>
    <row r="20" spans="1:11" ht="139.19999999999999" customHeight="1" x14ac:dyDescent="0.3">
      <c r="A20" s="71" t="s">
        <v>278</v>
      </c>
      <c r="B20" s="71" t="s">
        <v>280</v>
      </c>
      <c r="C20" s="72">
        <v>2240</v>
      </c>
      <c r="D20" s="72"/>
      <c r="E20" s="72"/>
      <c r="F20" s="81">
        <v>3420</v>
      </c>
      <c r="G20" s="20" t="s">
        <v>18</v>
      </c>
      <c r="H20" s="20" t="s">
        <v>208</v>
      </c>
      <c r="I20" s="38" t="s">
        <v>279</v>
      </c>
      <c r="J20" s="20" t="s">
        <v>33</v>
      </c>
      <c r="K20" s="8"/>
    </row>
    <row r="21" spans="1:11" ht="63" x14ac:dyDescent="0.3">
      <c r="A21" s="71" t="s">
        <v>36</v>
      </c>
      <c r="B21" s="71" t="s">
        <v>100</v>
      </c>
      <c r="C21" s="72">
        <v>2240</v>
      </c>
      <c r="D21" s="72"/>
      <c r="E21" s="72"/>
      <c r="F21" s="81">
        <v>2000</v>
      </c>
      <c r="G21" s="20" t="s">
        <v>18</v>
      </c>
      <c r="H21" s="20" t="s">
        <v>62</v>
      </c>
      <c r="I21" s="20" t="s">
        <v>101</v>
      </c>
      <c r="J21" s="20" t="s">
        <v>33</v>
      </c>
      <c r="K21" s="8"/>
    </row>
    <row r="22" spans="1:11" s="29" customFormat="1" ht="63" x14ac:dyDescent="0.3">
      <c r="A22" s="71" t="s">
        <v>36</v>
      </c>
      <c r="B22" s="71" t="s">
        <v>102</v>
      </c>
      <c r="C22" s="72">
        <v>2240</v>
      </c>
      <c r="D22" s="72"/>
      <c r="E22" s="72"/>
      <c r="F22" s="81">
        <v>4990</v>
      </c>
      <c r="G22" s="20" t="s">
        <v>18</v>
      </c>
      <c r="H22" s="20" t="s">
        <v>62</v>
      </c>
      <c r="I22" s="20" t="s">
        <v>103</v>
      </c>
      <c r="J22" s="20" t="s">
        <v>33</v>
      </c>
      <c r="K22" s="8"/>
    </row>
    <row r="23" spans="1:11" s="29" customFormat="1" ht="63" x14ac:dyDescent="0.3">
      <c r="A23" s="71" t="s">
        <v>36</v>
      </c>
      <c r="B23" s="71" t="s">
        <v>64</v>
      </c>
      <c r="C23" s="72">
        <v>2240</v>
      </c>
      <c r="D23" s="72"/>
      <c r="E23" s="72"/>
      <c r="F23" s="81">
        <v>1925</v>
      </c>
      <c r="G23" s="20" t="s">
        <v>18</v>
      </c>
      <c r="H23" s="20" t="s">
        <v>62</v>
      </c>
      <c r="I23" s="20" t="s">
        <v>104</v>
      </c>
      <c r="J23" s="20" t="s">
        <v>33</v>
      </c>
      <c r="K23" s="8"/>
    </row>
    <row r="24" spans="1:11" ht="63" x14ac:dyDescent="0.3">
      <c r="A24" s="19" t="s">
        <v>25</v>
      </c>
      <c r="B24" s="19" t="s">
        <v>26</v>
      </c>
      <c r="C24" s="40">
        <v>2240</v>
      </c>
      <c r="D24" s="40"/>
      <c r="E24" s="40"/>
      <c r="F24" s="41">
        <v>1800</v>
      </c>
      <c r="G24" s="38" t="s">
        <v>18</v>
      </c>
      <c r="H24" s="38" t="s">
        <v>62</v>
      </c>
      <c r="I24" s="38"/>
      <c r="J24" s="20" t="s">
        <v>33</v>
      </c>
      <c r="K24" s="8"/>
    </row>
    <row r="25" spans="1:11" ht="42" x14ac:dyDescent="0.3">
      <c r="A25" s="28" t="s">
        <v>50</v>
      </c>
      <c r="B25" s="28" t="s">
        <v>42</v>
      </c>
      <c r="C25" s="43">
        <v>2240</v>
      </c>
      <c r="D25" s="43"/>
      <c r="E25" s="43"/>
      <c r="F25" s="44">
        <v>4650</v>
      </c>
      <c r="G25" s="21" t="s">
        <v>18</v>
      </c>
      <c r="H25" s="21" t="s">
        <v>71</v>
      </c>
      <c r="I25" s="21" t="s">
        <v>115</v>
      </c>
      <c r="J25" s="45" t="s">
        <v>33</v>
      </c>
      <c r="K25" s="8"/>
    </row>
    <row r="26" spans="1:11" s="29" customFormat="1" ht="63" x14ac:dyDescent="0.3">
      <c r="A26" s="28" t="s">
        <v>50</v>
      </c>
      <c r="B26" s="28" t="s">
        <v>114</v>
      </c>
      <c r="C26" s="43">
        <v>2240</v>
      </c>
      <c r="D26" s="43"/>
      <c r="E26" s="43"/>
      <c r="F26" s="44">
        <v>4500</v>
      </c>
      <c r="G26" s="21" t="s">
        <v>18</v>
      </c>
      <c r="H26" s="21" t="s">
        <v>71</v>
      </c>
      <c r="I26" s="21" t="s">
        <v>116</v>
      </c>
      <c r="J26" s="45" t="s">
        <v>33</v>
      </c>
      <c r="K26" s="8"/>
    </row>
    <row r="27" spans="1:11" ht="42" x14ac:dyDescent="0.3">
      <c r="A27" s="28" t="s">
        <v>24</v>
      </c>
      <c r="B27" s="28" t="s">
        <v>41</v>
      </c>
      <c r="C27" s="43">
        <v>2240</v>
      </c>
      <c r="D27" s="43"/>
      <c r="E27" s="43"/>
      <c r="F27" s="44">
        <v>700</v>
      </c>
      <c r="G27" s="21" t="s">
        <v>18</v>
      </c>
      <c r="H27" s="21" t="s">
        <v>62</v>
      </c>
      <c r="I27" s="21"/>
      <c r="J27" s="45" t="s">
        <v>33</v>
      </c>
      <c r="K27" s="8"/>
    </row>
    <row r="28" spans="1:11" ht="84" x14ac:dyDescent="0.3">
      <c r="A28" s="19" t="s">
        <v>61</v>
      </c>
      <c r="B28" s="19" t="s">
        <v>80</v>
      </c>
      <c r="C28" s="40">
        <v>2240</v>
      </c>
      <c r="D28" s="40"/>
      <c r="E28" s="40"/>
      <c r="F28" s="41">
        <v>810</v>
      </c>
      <c r="G28" s="38" t="s">
        <v>18</v>
      </c>
      <c r="H28" s="38" t="s">
        <v>62</v>
      </c>
      <c r="I28" s="38"/>
      <c r="J28" s="20" t="s">
        <v>33</v>
      </c>
      <c r="K28" s="8"/>
    </row>
    <row r="29" spans="1:11" ht="42" x14ac:dyDescent="0.3">
      <c r="A29" s="19" t="s">
        <v>105</v>
      </c>
      <c r="B29" s="71" t="s">
        <v>27</v>
      </c>
      <c r="C29" s="72">
        <v>2240</v>
      </c>
      <c r="D29" s="72"/>
      <c r="E29" s="72"/>
      <c r="F29" s="81">
        <v>55316</v>
      </c>
      <c r="G29" s="20" t="s">
        <v>18</v>
      </c>
      <c r="H29" s="38" t="s">
        <v>62</v>
      </c>
      <c r="I29" s="38" t="s">
        <v>96</v>
      </c>
      <c r="J29" s="20" t="s">
        <v>33</v>
      </c>
      <c r="K29" s="8"/>
    </row>
    <row r="30" spans="1:11" s="29" customFormat="1" ht="42" x14ac:dyDescent="0.3">
      <c r="A30" s="19" t="s">
        <v>105</v>
      </c>
      <c r="B30" s="71" t="s">
        <v>27</v>
      </c>
      <c r="C30" s="72">
        <v>2240</v>
      </c>
      <c r="D30" s="72"/>
      <c r="E30" s="72"/>
      <c r="F30" s="81">
        <v>37063</v>
      </c>
      <c r="G30" s="20" t="s">
        <v>18</v>
      </c>
      <c r="H30" s="38" t="s">
        <v>62</v>
      </c>
      <c r="I30" s="38" t="s">
        <v>95</v>
      </c>
      <c r="J30" s="45" t="s">
        <v>33</v>
      </c>
      <c r="K30" s="8"/>
    </row>
    <row r="31" spans="1:11" s="29" customFormat="1" ht="42" x14ac:dyDescent="0.3">
      <c r="A31" s="19" t="s">
        <v>57</v>
      </c>
      <c r="B31" s="19" t="s">
        <v>55</v>
      </c>
      <c r="C31" s="40">
        <v>2240</v>
      </c>
      <c r="D31" s="40"/>
      <c r="E31" s="72"/>
      <c r="F31" s="81">
        <v>0</v>
      </c>
      <c r="G31" s="38" t="s">
        <v>18</v>
      </c>
      <c r="H31" s="38" t="s">
        <v>77</v>
      </c>
      <c r="I31" s="38" t="s">
        <v>146</v>
      </c>
      <c r="J31" s="20" t="s">
        <v>33</v>
      </c>
      <c r="K31" s="8"/>
    </row>
    <row r="32" spans="1:11" s="29" customFormat="1" ht="37.950000000000003" customHeight="1" x14ac:dyDescent="0.3">
      <c r="A32" s="19" t="s">
        <v>57</v>
      </c>
      <c r="B32" s="71" t="s">
        <v>56</v>
      </c>
      <c r="C32" s="72">
        <v>2240</v>
      </c>
      <c r="D32" s="72"/>
      <c r="E32" s="72"/>
      <c r="F32" s="81">
        <v>2222</v>
      </c>
      <c r="G32" s="38" t="s">
        <v>18</v>
      </c>
      <c r="H32" s="38" t="s">
        <v>178</v>
      </c>
      <c r="I32" s="38" t="s">
        <v>222</v>
      </c>
      <c r="J32" s="20" t="s">
        <v>33</v>
      </c>
      <c r="K32" s="8"/>
    </row>
    <row r="33" spans="1:11" s="29" customFormat="1" ht="37.950000000000003" customHeight="1" x14ac:dyDescent="0.3">
      <c r="A33" s="19" t="s">
        <v>221</v>
      </c>
      <c r="B33" s="19" t="s">
        <v>220</v>
      </c>
      <c r="C33" s="40">
        <v>2240</v>
      </c>
      <c r="D33" s="40"/>
      <c r="E33" s="72"/>
      <c r="F33" s="81">
        <v>1800</v>
      </c>
      <c r="G33" s="38" t="s">
        <v>18</v>
      </c>
      <c r="H33" s="38" t="s">
        <v>178</v>
      </c>
      <c r="I33" s="21" t="s">
        <v>223</v>
      </c>
      <c r="J33" s="20" t="s">
        <v>33</v>
      </c>
      <c r="K33" s="8"/>
    </row>
    <row r="34" spans="1:11" s="29" customFormat="1" ht="37.950000000000003" customHeight="1" x14ac:dyDescent="0.3">
      <c r="A34" s="19" t="s">
        <v>148</v>
      </c>
      <c r="B34" s="19" t="s">
        <v>147</v>
      </c>
      <c r="C34" s="40">
        <v>2240</v>
      </c>
      <c r="D34" s="40"/>
      <c r="E34" s="72"/>
      <c r="F34" s="81">
        <v>14602</v>
      </c>
      <c r="G34" s="38" t="s">
        <v>18</v>
      </c>
      <c r="H34" s="38" t="s">
        <v>77</v>
      </c>
      <c r="I34" s="38" t="s">
        <v>149</v>
      </c>
      <c r="J34" s="20" t="s">
        <v>33</v>
      </c>
      <c r="K34" s="8"/>
    </row>
    <row r="35" spans="1:11" s="29" customFormat="1" ht="37.950000000000003" customHeight="1" x14ac:dyDescent="0.3">
      <c r="A35" s="19" t="s">
        <v>58</v>
      </c>
      <c r="B35" s="19" t="s">
        <v>59</v>
      </c>
      <c r="C35" s="40">
        <v>2240</v>
      </c>
      <c r="D35" s="40"/>
      <c r="E35" s="40"/>
      <c r="F35" s="41">
        <v>2000</v>
      </c>
      <c r="G35" s="38" t="s">
        <v>18</v>
      </c>
      <c r="H35" s="38" t="s">
        <v>62</v>
      </c>
      <c r="I35" s="38"/>
      <c r="J35" s="20" t="s">
        <v>33</v>
      </c>
      <c r="K35" s="8"/>
    </row>
    <row r="36" spans="1:11" ht="42" x14ac:dyDescent="0.3">
      <c r="A36" s="73" t="s">
        <v>28</v>
      </c>
      <c r="B36" s="73" t="s">
        <v>43</v>
      </c>
      <c r="C36" s="74">
        <v>2271</v>
      </c>
      <c r="D36" s="74"/>
      <c r="E36" s="74"/>
      <c r="F36" s="82">
        <v>15259</v>
      </c>
      <c r="G36" s="45" t="s">
        <v>18</v>
      </c>
      <c r="H36" s="45" t="s">
        <v>62</v>
      </c>
      <c r="I36" s="20" t="s">
        <v>99</v>
      </c>
      <c r="J36" s="45" t="s">
        <v>33</v>
      </c>
      <c r="K36" s="8"/>
    </row>
    <row r="37" spans="1:11" s="29" customFormat="1" ht="42" x14ac:dyDescent="0.3">
      <c r="A37" s="73" t="s">
        <v>28</v>
      </c>
      <c r="B37" s="73" t="s">
        <v>43</v>
      </c>
      <c r="C37" s="74">
        <v>2271</v>
      </c>
      <c r="D37" s="74"/>
      <c r="E37" s="74"/>
      <c r="F37" s="82">
        <v>8341</v>
      </c>
      <c r="G37" s="45" t="s">
        <v>18</v>
      </c>
      <c r="H37" s="45" t="s">
        <v>62</v>
      </c>
      <c r="I37" s="45" t="s">
        <v>98</v>
      </c>
      <c r="J37" s="45" t="s">
        <v>33</v>
      </c>
      <c r="K37" s="8"/>
    </row>
    <row r="38" spans="1:11" ht="63" x14ac:dyDescent="0.4">
      <c r="A38" s="19" t="s">
        <v>54</v>
      </c>
      <c r="B38" s="19" t="s">
        <v>67</v>
      </c>
      <c r="C38" s="40">
        <v>2272</v>
      </c>
      <c r="D38" s="40"/>
      <c r="E38" s="40"/>
      <c r="F38" s="81">
        <v>607</v>
      </c>
      <c r="G38" s="38" t="s">
        <v>18</v>
      </c>
      <c r="H38" s="38" t="s">
        <v>62</v>
      </c>
      <c r="I38" s="30" t="s">
        <v>93</v>
      </c>
      <c r="J38" s="20" t="s">
        <v>33</v>
      </c>
      <c r="K38" s="8"/>
    </row>
    <row r="39" spans="1:11" s="29" customFormat="1" ht="63" x14ac:dyDescent="0.3">
      <c r="A39" s="19" t="s">
        <v>54</v>
      </c>
      <c r="B39" s="19" t="s">
        <v>67</v>
      </c>
      <c r="C39" s="40">
        <v>2272</v>
      </c>
      <c r="D39" s="40"/>
      <c r="E39" s="40"/>
      <c r="F39" s="81">
        <v>4015</v>
      </c>
      <c r="G39" s="38" t="s">
        <v>18</v>
      </c>
      <c r="H39" s="38" t="s">
        <v>62</v>
      </c>
      <c r="I39" s="38" t="s">
        <v>92</v>
      </c>
      <c r="J39" s="20" t="s">
        <v>33</v>
      </c>
      <c r="K39" s="8"/>
    </row>
    <row r="40" spans="1:11" ht="42" x14ac:dyDescent="0.3">
      <c r="A40" s="19" t="s">
        <v>29</v>
      </c>
      <c r="B40" s="71" t="s">
        <v>30</v>
      </c>
      <c r="C40" s="40">
        <v>2273</v>
      </c>
      <c r="D40" s="40"/>
      <c r="E40" s="40"/>
      <c r="F40" s="81">
        <v>26827</v>
      </c>
      <c r="G40" s="38" t="s">
        <v>18</v>
      </c>
      <c r="H40" s="38" t="s">
        <v>62</v>
      </c>
      <c r="I40" s="38" t="s">
        <v>91</v>
      </c>
      <c r="J40" s="20" t="s">
        <v>33</v>
      </c>
      <c r="K40" s="8"/>
    </row>
    <row r="41" spans="1:11" ht="42" x14ac:dyDescent="0.3">
      <c r="A41" s="19" t="s">
        <v>31</v>
      </c>
      <c r="B41" s="19" t="s">
        <v>44</v>
      </c>
      <c r="C41" s="40">
        <v>2273</v>
      </c>
      <c r="D41" s="40"/>
      <c r="E41" s="40"/>
      <c r="F41" s="41">
        <v>1980</v>
      </c>
      <c r="G41" s="38" t="s">
        <v>18</v>
      </c>
      <c r="H41" s="38" t="s">
        <v>62</v>
      </c>
      <c r="I41" s="38" t="s">
        <v>89</v>
      </c>
      <c r="J41" s="20" t="s">
        <v>33</v>
      </c>
      <c r="K41" s="8"/>
    </row>
    <row r="42" spans="1:11" s="29" customFormat="1" ht="42" x14ac:dyDescent="0.3">
      <c r="A42" s="19" t="s">
        <v>31</v>
      </c>
      <c r="B42" s="71" t="s">
        <v>44</v>
      </c>
      <c r="C42" s="40">
        <v>2273</v>
      </c>
      <c r="D42" s="40"/>
      <c r="E42" s="40"/>
      <c r="F42" s="81">
        <v>7000</v>
      </c>
      <c r="G42" s="38" t="s">
        <v>18</v>
      </c>
      <c r="H42" s="38" t="s">
        <v>62</v>
      </c>
      <c r="I42" s="38" t="s">
        <v>88</v>
      </c>
      <c r="J42" s="20" t="s">
        <v>33</v>
      </c>
      <c r="K42" s="8"/>
    </row>
    <row r="43" spans="1:11" s="29" customFormat="1" ht="42" x14ac:dyDescent="0.3">
      <c r="A43" s="71" t="s">
        <v>32</v>
      </c>
      <c r="B43" s="71" t="s">
        <v>45</v>
      </c>
      <c r="C43" s="72">
        <v>2275</v>
      </c>
      <c r="D43" s="72"/>
      <c r="E43" s="72"/>
      <c r="F43" s="81">
        <v>521</v>
      </c>
      <c r="G43" s="20" t="s">
        <v>18</v>
      </c>
      <c r="H43" s="20" t="s">
        <v>62</v>
      </c>
      <c r="I43" s="20" t="s">
        <v>97</v>
      </c>
      <c r="J43" s="20" t="s">
        <v>33</v>
      </c>
      <c r="K43" s="8"/>
    </row>
    <row r="44" spans="1:11" s="29" customFormat="1" ht="42" x14ac:dyDescent="0.3">
      <c r="A44" s="71" t="s">
        <v>32</v>
      </c>
      <c r="B44" s="71" t="s">
        <v>45</v>
      </c>
      <c r="C44" s="72">
        <v>2275</v>
      </c>
      <c r="D44" s="72"/>
      <c r="E44" s="72"/>
      <c r="F44" s="81">
        <v>179</v>
      </c>
      <c r="G44" s="20" t="s">
        <v>18</v>
      </c>
      <c r="H44" s="20" t="s">
        <v>62</v>
      </c>
      <c r="I44" s="20" t="s">
        <v>94</v>
      </c>
      <c r="J44" s="20" t="s">
        <v>33</v>
      </c>
      <c r="K44" s="8"/>
    </row>
    <row r="45" spans="1:11" s="29" customFormat="1" ht="42" x14ac:dyDescent="0.3">
      <c r="A45" s="76" t="s">
        <v>46</v>
      </c>
      <c r="B45" s="71" t="s">
        <v>108</v>
      </c>
      <c r="C45" s="72">
        <v>2282</v>
      </c>
      <c r="D45" s="72"/>
      <c r="E45" s="72"/>
      <c r="F45" s="81">
        <v>467</v>
      </c>
      <c r="G45" s="20" t="s">
        <v>18</v>
      </c>
      <c r="H45" s="75" t="s">
        <v>71</v>
      </c>
      <c r="I45" s="75" t="s">
        <v>109</v>
      </c>
      <c r="J45" s="20" t="s">
        <v>33</v>
      </c>
      <c r="K45" s="8"/>
    </row>
    <row r="46" spans="1:11" ht="63" x14ac:dyDescent="0.3">
      <c r="A46" s="76" t="s">
        <v>46</v>
      </c>
      <c r="B46" s="19" t="s">
        <v>110</v>
      </c>
      <c r="C46" s="40">
        <v>2282</v>
      </c>
      <c r="D46" s="40"/>
      <c r="E46" s="40"/>
      <c r="F46" s="41">
        <v>6573</v>
      </c>
      <c r="G46" s="38" t="s">
        <v>18</v>
      </c>
      <c r="H46" s="21" t="s">
        <v>74</v>
      </c>
      <c r="I46" s="21" t="s">
        <v>118</v>
      </c>
      <c r="J46" s="45" t="s">
        <v>33</v>
      </c>
      <c r="K46" s="8"/>
    </row>
    <row r="47" spans="1:11" s="29" customFormat="1" ht="105" x14ac:dyDescent="0.3">
      <c r="A47" s="76" t="s">
        <v>46</v>
      </c>
      <c r="B47" s="19" t="s">
        <v>119</v>
      </c>
      <c r="C47" s="40">
        <v>2282</v>
      </c>
      <c r="D47" s="40"/>
      <c r="E47" s="40"/>
      <c r="F47" s="41">
        <v>3960</v>
      </c>
      <c r="G47" s="38" t="s">
        <v>18</v>
      </c>
      <c r="H47" s="21" t="s">
        <v>74</v>
      </c>
      <c r="I47" s="21" t="s">
        <v>120</v>
      </c>
      <c r="J47" s="45" t="s">
        <v>33</v>
      </c>
      <c r="K47" s="8"/>
    </row>
    <row r="48" spans="1:11" ht="33" customHeight="1" x14ac:dyDescent="0.3">
      <c r="A48" s="46" t="s">
        <v>38</v>
      </c>
      <c r="B48" s="47"/>
      <c r="C48" s="48"/>
      <c r="D48" s="48"/>
      <c r="E48" s="48"/>
      <c r="F48" s="83">
        <f>SUM(F8:F47)</f>
        <v>371939</v>
      </c>
      <c r="G48" s="23"/>
      <c r="H48" s="23"/>
      <c r="I48" s="23"/>
      <c r="J48" s="49"/>
      <c r="K48" s="9"/>
    </row>
    <row r="49" spans="1:11" s="29" customFormat="1" ht="185.25" customHeight="1" x14ac:dyDescent="0.3">
      <c r="A49" s="99" t="s">
        <v>123</v>
      </c>
      <c r="B49" s="73" t="s">
        <v>150</v>
      </c>
      <c r="C49" s="74">
        <v>3132</v>
      </c>
      <c r="D49" s="74"/>
      <c r="E49" s="74"/>
      <c r="F49" s="81">
        <v>70000</v>
      </c>
      <c r="G49" s="45" t="s">
        <v>18</v>
      </c>
      <c r="H49" s="45" t="s">
        <v>77</v>
      </c>
      <c r="I49" s="88" t="s">
        <v>127</v>
      </c>
      <c r="J49" s="69">
        <v>44354422</v>
      </c>
      <c r="K49" s="9"/>
    </row>
    <row r="50" spans="1:11" s="29" customFormat="1" ht="185.25" customHeight="1" x14ac:dyDescent="0.3">
      <c r="A50" s="99" t="s">
        <v>123</v>
      </c>
      <c r="B50" s="73" t="s">
        <v>199</v>
      </c>
      <c r="C50" s="74">
        <v>3132</v>
      </c>
      <c r="D50" s="74"/>
      <c r="E50" s="74"/>
      <c r="F50" s="81">
        <v>180000</v>
      </c>
      <c r="G50" s="45" t="s">
        <v>18</v>
      </c>
      <c r="H50" s="45" t="s">
        <v>178</v>
      </c>
      <c r="I50" s="88" t="s">
        <v>193</v>
      </c>
      <c r="J50" s="69">
        <v>44354422</v>
      </c>
      <c r="K50" s="9"/>
    </row>
    <row r="51" spans="1:11" s="29" customFormat="1" ht="33" customHeight="1" x14ac:dyDescent="0.3">
      <c r="A51" s="46" t="s">
        <v>126</v>
      </c>
      <c r="B51" s="47"/>
      <c r="C51" s="48"/>
      <c r="D51" s="48"/>
      <c r="E51" s="48"/>
      <c r="F51" s="83">
        <f>SUM(F49:F50)</f>
        <v>250000</v>
      </c>
      <c r="G51" s="23"/>
      <c r="H51" s="23"/>
      <c r="I51" s="23"/>
      <c r="J51" s="49"/>
      <c r="K51" s="9"/>
    </row>
    <row r="52" spans="1:11" s="29" customFormat="1" ht="181.5" customHeight="1" x14ac:dyDescent="0.3">
      <c r="A52" s="67" t="s">
        <v>129</v>
      </c>
      <c r="B52" s="71" t="s">
        <v>130</v>
      </c>
      <c r="C52" s="72">
        <v>3131</v>
      </c>
      <c r="D52" s="72"/>
      <c r="E52" s="72"/>
      <c r="F52" s="81">
        <v>355389</v>
      </c>
      <c r="G52" s="20" t="s">
        <v>19</v>
      </c>
      <c r="H52" s="20" t="s">
        <v>77</v>
      </c>
      <c r="I52" s="98" t="s">
        <v>140</v>
      </c>
      <c r="J52" s="20" t="s">
        <v>33</v>
      </c>
      <c r="K52" s="90"/>
    </row>
    <row r="53" spans="1:11" s="29" customFormat="1" ht="33" customHeight="1" x14ac:dyDescent="0.3">
      <c r="A53" s="46" t="s">
        <v>128</v>
      </c>
      <c r="B53" s="47"/>
      <c r="C53" s="48"/>
      <c r="D53" s="48"/>
      <c r="E53" s="48"/>
      <c r="F53" s="83">
        <f>F52</f>
        <v>355389</v>
      </c>
      <c r="G53" s="23"/>
      <c r="H53" s="23"/>
      <c r="I53" s="23"/>
      <c r="J53" s="49"/>
      <c r="K53" s="9"/>
    </row>
    <row r="54" spans="1:11" ht="187.5" customHeight="1" x14ac:dyDescent="0.3">
      <c r="A54" s="28" t="s">
        <v>129</v>
      </c>
      <c r="B54" s="102" t="s">
        <v>69</v>
      </c>
      <c r="C54" s="43">
        <v>3132</v>
      </c>
      <c r="D54" s="43"/>
      <c r="E54" s="43"/>
      <c r="F54" s="82">
        <v>320000</v>
      </c>
      <c r="G54" s="21" t="s">
        <v>19</v>
      </c>
      <c r="H54" s="21" t="s">
        <v>68</v>
      </c>
      <c r="I54" s="28" t="s">
        <v>131</v>
      </c>
      <c r="J54" s="21" t="s">
        <v>33</v>
      </c>
      <c r="K54" s="9"/>
    </row>
    <row r="55" spans="1:11" s="29" customFormat="1" ht="187.5" customHeight="1" x14ac:dyDescent="0.3">
      <c r="A55" s="99" t="s">
        <v>123</v>
      </c>
      <c r="B55" s="73" t="s">
        <v>139</v>
      </c>
      <c r="C55" s="74">
        <v>3132</v>
      </c>
      <c r="D55" s="74"/>
      <c r="E55" s="74"/>
      <c r="F55" s="81">
        <v>40000</v>
      </c>
      <c r="G55" s="45" t="s">
        <v>18</v>
      </c>
      <c r="H55" s="45" t="s">
        <v>74</v>
      </c>
      <c r="I55" s="88" t="s">
        <v>143</v>
      </c>
      <c r="J55" s="69">
        <v>44354422</v>
      </c>
      <c r="K55" s="9"/>
    </row>
    <row r="56" spans="1:11" s="29" customFormat="1" ht="240.75" customHeight="1" x14ac:dyDescent="0.4">
      <c r="A56" s="89" t="s">
        <v>123</v>
      </c>
      <c r="B56" s="22" t="s">
        <v>132</v>
      </c>
      <c r="C56" s="100">
        <v>3132</v>
      </c>
      <c r="D56" s="101"/>
      <c r="E56" s="101"/>
      <c r="F56" s="109">
        <v>300000</v>
      </c>
      <c r="G56" s="21" t="s">
        <v>19</v>
      </c>
      <c r="H56" s="18" t="s">
        <v>77</v>
      </c>
      <c r="I56" s="88" t="s">
        <v>133</v>
      </c>
      <c r="J56" s="20" t="s">
        <v>33</v>
      </c>
      <c r="K56" s="9"/>
    </row>
    <row r="57" spans="1:11" ht="32.25" customHeight="1" x14ac:dyDescent="0.3">
      <c r="A57" s="46" t="s">
        <v>47</v>
      </c>
      <c r="B57" s="47"/>
      <c r="C57" s="48"/>
      <c r="D57" s="48"/>
      <c r="E57" s="48"/>
      <c r="F57" s="83">
        <f>SUM(F54:F56)</f>
        <v>660000</v>
      </c>
      <c r="G57" s="23"/>
      <c r="H57" s="23"/>
      <c r="I57" s="23"/>
      <c r="J57" s="97"/>
      <c r="K57" s="9"/>
    </row>
    <row r="58" spans="1:11" s="29" customFormat="1" ht="250.8" customHeight="1" x14ac:dyDescent="0.3">
      <c r="A58" s="28" t="s">
        <v>129</v>
      </c>
      <c r="B58" s="102" t="s">
        <v>136</v>
      </c>
      <c r="C58" s="43">
        <v>3132</v>
      </c>
      <c r="D58" s="43"/>
      <c r="E58" s="43"/>
      <c r="F58" s="82">
        <v>6120000</v>
      </c>
      <c r="G58" s="21" t="s">
        <v>86</v>
      </c>
      <c r="H58" s="21" t="s">
        <v>77</v>
      </c>
      <c r="I58" s="28" t="s">
        <v>135</v>
      </c>
      <c r="J58" s="21" t="s">
        <v>33</v>
      </c>
      <c r="K58" s="9"/>
    </row>
    <row r="59" spans="1:11" s="29" customFormat="1" ht="32.25" customHeight="1" x14ac:dyDescent="0.3">
      <c r="A59" s="46" t="s">
        <v>134</v>
      </c>
      <c r="B59" s="47"/>
      <c r="C59" s="48"/>
      <c r="D59" s="48"/>
      <c r="E59" s="48"/>
      <c r="F59" s="83">
        <f>F58</f>
        <v>6120000</v>
      </c>
      <c r="G59" s="23"/>
      <c r="H59" s="23"/>
      <c r="I59" s="23"/>
      <c r="J59" s="97"/>
      <c r="K59" s="9"/>
    </row>
    <row r="60" spans="1:11" s="16" customFormat="1" ht="126" x14ac:dyDescent="0.3">
      <c r="A60" s="28" t="s">
        <v>20</v>
      </c>
      <c r="B60" s="28" t="s">
        <v>70</v>
      </c>
      <c r="C60" s="65" t="s">
        <v>49</v>
      </c>
      <c r="D60" s="43"/>
      <c r="E60" s="43"/>
      <c r="F60" s="44">
        <v>675308</v>
      </c>
      <c r="G60" s="65" t="s">
        <v>19</v>
      </c>
      <c r="H60" s="21" t="s">
        <v>71</v>
      </c>
      <c r="I60" s="21" t="s">
        <v>81</v>
      </c>
      <c r="J60" s="38" t="s">
        <v>33</v>
      </c>
      <c r="K60" s="17"/>
    </row>
    <row r="61" spans="1:11" s="16" customFormat="1" ht="126" x14ac:dyDescent="0.3">
      <c r="A61" s="28" t="s">
        <v>20</v>
      </c>
      <c r="B61" s="28" t="s">
        <v>72</v>
      </c>
      <c r="C61" s="65" t="s">
        <v>49</v>
      </c>
      <c r="D61" s="43"/>
      <c r="E61" s="43"/>
      <c r="F61" s="44">
        <v>111486</v>
      </c>
      <c r="G61" s="65" t="s">
        <v>19</v>
      </c>
      <c r="H61" s="21" t="s">
        <v>71</v>
      </c>
      <c r="I61" s="21" t="s">
        <v>82</v>
      </c>
      <c r="J61" s="21" t="s">
        <v>33</v>
      </c>
      <c r="K61" s="17"/>
    </row>
    <row r="62" spans="1:11" s="16" customFormat="1" ht="126" x14ac:dyDescent="0.3">
      <c r="A62" s="28" t="s">
        <v>20</v>
      </c>
      <c r="B62" s="28" t="s">
        <v>73</v>
      </c>
      <c r="C62" s="65" t="s">
        <v>49</v>
      </c>
      <c r="D62" s="43"/>
      <c r="E62" s="43"/>
      <c r="F62" s="44">
        <v>231004</v>
      </c>
      <c r="G62" s="65" t="s">
        <v>19</v>
      </c>
      <c r="H62" s="21" t="s">
        <v>74</v>
      </c>
      <c r="I62" s="21" t="s">
        <v>83</v>
      </c>
      <c r="J62" s="21" t="s">
        <v>33</v>
      </c>
      <c r="K62" s="17"/>
    </row>
    <row r="63" spans="1:11" s="16" customFormat="1" ht="126" x14ac:dyDescent="0.3">
      <c r="A63" s="28" t="s">
        <v>20</v>
      </c>
      <c r="B63" s="28" t="s">
        <v>75</v>
      </c>
      <c r="C63" s="65" t="s">
        <v>49</v>
      </c>
      <c r="D63" s="66"/>
      <c r="E63" s="66"/>
      <c r="F63" s="44">
        <v>269146</v>
      </c>
      <c r="G63" s="65" t="s">
        <v>19</v>
      </c>
      <c r="H63" s="21" t="s">
        <v>74</v>
      </c>
      <c r="I63" s="21" t="s">
        <v>84</v>
      </c>
      <c r="J63" s="21" t="s">
        <v>33</v>
      </c>
      <c r="K63" s="17"/>
    </row>
    <row r="64" spans="1:11" s="16" customFormat="1" ht="105" x14ac:dyDescent="0.3">
      <c r="A64" s="28" t="s">
        <v>20</v>
      </c>
      <c r="B64" s="123" t="s">
        <v>76</v>
      </c>
      <c r="C64" s="65" t="s">
        <v>49</v>
      </c>
      <c r="D64" s="66"/>
      <c r="E64" s="66"/>
      <c r="F64" s="122">
        <v>398652</v>
      </c>
      <c r="G64" s="65" t="s">
        <v>19</v>
      </c>
      <c r="H64" s="21" t="s">
        <v>77</v>
      </c>
      <c r="I64" s="124" t="s">
        <v>201</v>
      </c>
      <c r="J64" s="21" t="s">
        <v>33</v>
      </c>
      <c r="K64" s="17"/>
    </row>
    <row r="65" spans="1:11" s="16" customFormat="1" ht="126" x14ac:dyDescent="0.3">
      <c r="A65" s="172" t="s">
        <v>20</v>
      </c>
      <c r="B65" s="172" t="s">
        <v>78</v>
      </c>
      <c r="C65" s="173" t="s">
        <v>49</v>
      </c>
      <c r="D65" s="174"/>
      <c r="E65" s="174"/>
      <c r="F65" s="177">
        <v>271475.03999999998</v>
      </c>
      <c r="G65" s="173" t="s">
        <v>19</v>
      </c>
      <c r="H65" s="175" t="s">
        <v>203</v>
      </c>
      <c r="I65" s="176" t="s">
        <v>240</v>
      </c>
      <c r="J65" s="175" t="s">
        <v>33</v>
      </c>
      <c r="K65" s="17"/>
    </row>
    <row r="66" spans="1:11" s="16" customFormat="1" ht="121.2" customHeight="1" x14ac:dyDescent="0.3">
      <c r="A66" s="73" t="s">
        <v>185</v>
      </c>
      <c r="B66" s="178" t="s">
        <v>241</v>
      </c>
      <c r="C66" s="65" t="s">
        <v>49</v>
      </c>
      <c r="D66" s="66"/>
      <c r="E66" s="66"/>
      <c r="F66" s="164">
        <v>5184.96</v>
      </c>
      <c r="G66" s="21" t="s">
        <v>18</v>
      </c>
      <c r="H66" s="21" t="s">
        <v>203</v>
      </c>
      <c r="I66" s="21"/>
      <c r="J66" s="21" t="s">
        <v>33</v>
      </c>
      <c r="K66" s="17"/>
    </row>
    <row r="67" spans="1:11" s="16" customFormat="1" ht="126" x14ac:dyDescent="0.3">
      <c r="A67" s="28" t="s">
        <v>20</v>
      </c>
      <c r="B67" s="28" t="s">
        <v>79</v>
      </c>
      <c r="C67" s="65" t="s">
        <v>49</v>
      </c>
      <c r="D67" s="66"/>
      <c r="E67" s="66"/>
      <c r="F67" s="44">
        <v>400926</v>
      </c>
      <c r="G67" s="65" t="s">
        <v>19</v>
      </c>
      <c r="H67" s="21" t="s">
        <v>74</v>
      </c>
      <c r="I67" s="21" t="s">
        <v>85</v>
      </c>
      <c r="J67" s="21" t="s">
        <v>33</v>
      </c>
      <c r="K67" s="17"/>
    </row>
    <row r="68" spans="1:11" s="16" customFormat="1" ht="126" x14ac:dyDescent="0.3">
      <c r="A68" s="110" t="s">
        <v>20</v>
      </c>
      <c r="B68" s="110" t="s">
        <v>183</v>
      </c>
      <c r="C68" s="111" t="s">
        <v>49</v>
      </c>
      <c r="D68" s="112"/>
      <c r="E68" s="112"/>
      <c r="F68" s="113">
        <v>900915.78</v>
      </c>
      <c r="G68" s="111" t="s">
        <v>19</v>
      </c>
      <c r="H68" s="114" t="s">
        <v>178</v>
      </c>
      <c r="I68" s="134" t="s">
        <v>232</v>
      </c>
      <c r="J68" s="114" t="s">
        <v>33</v>
      </c>
      <c r="K68" s="17"/>
    </row>
    <row r="69" spans="1:11" s="16" customFormat="1" ht="121.5" customHeight="1" x14ac:dyDescent="0.3">
      <c r="A69" s="110" t="s">
        <v>185</v>
      </c>
      <c r="B69" s="110" t="s">
        <v>184</v>
      </c>
      <c r="C69" s="111" t="s">
        <v>49</v>
      </c>
      <c r="D69" s="112"/>
      <c r="E69" s="112"/>
      <c r="F69" s="163">
        <v>12107</v>
      </c>
      <c r="G69" s="114" t="s">
        <v>18</v>
      </c>
      <c r="H69" s="162" t="s">
        <v>178</v>
      </c>
      <c r="I69" s="114" t="s">
        <v>234</v>
      </c>
      <c r="J69" s="114" t="s">
        <v>33</v>
      </c>
      <c r="K69" s="17"/>
    </row>
    <row r="70" spans="1:11" s="16" customFormat="1" ht="165" customHeight="1" x14ac:dyDescent="0.3">
      <c r="A70" s="28" t="s">
        <v>20</v>
      </c>
      <c r="B70" s="73" t="s">
        <v>160</v>
      </c>
      <c r="C70" s="65" t="s">
        <v>49</v>
      </c>
      <c r="D70" s="66"/>
      <c r="E70" s="66"/>
      <c r="F70" s="82">
        <v>1479380</v>
      </c>
      <c r="G70" s="65" t="s">
        <v>19</v>
      </c>
      <c r="H70" s="21" t="s">
        <v>178</v>
      </c>
      <c r="I70" s="45" t="s">
        <v>173</v>
      </c>
      <c r="J70" s="21" t="s">
        <v>33</v>
      </c>
      <c r="K70" s="17"/>
    </row>
    <row r="71" spans="1:11" s="16" customFormat="1" ht="186" customHeight="1" x14ac:dyDescent="0.3">
      <c r="A71" s="118" t="s">
        <v>20</v>
      </c>
      <c r="B71" s="118" t="s">
        <v>161</v>
      </c>
      <c r="C71" s="119" t="s">
        <v>49</v>
      </c>
      <c r="D71" s="120"/>
      <c r="E71" s="120"/>
      <c r="F71" s="116">
        <v>1787238.42</v>
      </c>
      <c r="G71" s="121" t="s">
        <v>86</v>
      </c>
      <c r="H71" s="121" t="s">
        <v>178</v>
      </c>
      <c r="I71" s="121" t="s">
        <v>235</v>
      </c>
      <c r="J71" s="121" t="s">
        <v>33</v>
      </c>
      <c r="K71" s="17"/>
    </row>
    <row r="72" spans="1:11" s="16" customFormat="1" ht="120" customHeight="1" x14ac:dyDescent="0.3">
      <c r="A72" s="118" t="s">
        <v>185</v>
      </c>
      <c r="B72" s="118" t="s">
        <v>200</v>
      </c>
      <c r="C72" s="119" t="s">
        <v>49</v>
      </c>
      <c r="D72" s="120"/>
      <c r="E72" s="120"/>
      <c r="F72" s="116">
        <v>27650</v>
      </c>
      <c r="G72" s="121" t="s">
        <v>18</v>
      </c>
      <c r="H72" s="121" t="s">
        <v>178</v>
      </c>
      <c r="I72" s="121"/>
      <c r="J72" s="121" t="s">
        <v>33</v>
      </c>
      <c r="K72" s="17"/>
    </row>
    <row r="73" spans="1:11" s="16" customFormat="1" ht="210" customHeight="1" x14ac:dyDescent="0.3">
      <c r="A73" s="28" t="s">
        <v>20</v>
      </c>
      <c r="B73" s="28" t="s">
        <v>162</v>
      </c>
      <c r="C73" s="65" t="s">
        <v>49</v>
      </c>
      <c r="D73" s="66"/>
      <c r="E73" s="66"/>
      <c r="F73" s="82">
        <v>257464</v>
      </c>
      <c r="G73" s="45" t="s">
        <v>19</v>
      </c>
      <c r="H73" s="21" t="s">
        <v>178</v>
      </c>
      <c r="I73" s="45" t="s">
        <v>174</v>
      </c>
      <c r="J73" s="21" t="s">
        <v>33</v>
      </c>
      <c r="K73" s="17"/>
    </row>
    <row r="74" spans="1:11" s="16" customFormat="1" ht="178.5" customHeight="1" x14ac:dyDescent="0.3">
      <c r="A74" s="28" t="s">
        <v>20</v>
      </c>
      <c r="B74" s="28" t="s">
        <v>163</v>
      </c>
      <c r="C74" s="65" t="s">
        <v>49</v>
      </c>
      <c r="D74" s="66"/>
      <c r="E74" s="66"/>
      <c r="F74" s="82">
        <v>244415</v>
      </c>
      <c r="G74" s="45" t="s">
        <v>19</v>
      </c>
      <c r="H74" s="21" t="s">
        <v>178</v>
      </c>
      <c r="I74" s="45" t="s">
        <v>175</v>
      </c>
      <c r="J74" s="21" t="s">
        <v>33</v>
      </c>
      <c r="K74" s="17"/>
    </row>
    <row r="75" spans="1:11" s="16" customFormat="1" ht="210" customHeight="1" x14ac:dyDescent="0.3">
      <c r="A75" s="28" t="s">
        <v>20</v>
      </c>
      <c r="B75" s="110" t="s">
        <v>164</v>
      </c>
      <c r="C75" s="65" t="s">
        <v>49</v>
      </c>
      <c r="D75" s="66"/>
      <c r="E75" s="66"/>
      <c r="F75" s="113">
        <v>847795</v>
      </c>
      <c r="G75" s="45" t="s">
        <v>19</v>
      </c>
      <c r="H75" s="21" t="s">
        <v>178</v>
      </c>
      <c r="I75" s="114" t="s">
        <v>179</v>
      </c>
      <c r="J75" s="21" t="s">
        <v>33</v>
      </c>
      <c r="K75" s="17"/>
    </row>
    <row r="76" spans="1:11" s="16" customFormat="1" ht="210" customHeight="1" x14ac:dyDescent="0.3">
      <c r="A76" s="28" t="s">
        <v>20</v>
      </c>
      <c r="B76" s="110" t="s">
        <v>165</v>
      </c>
      <c r="C76" s="65" t="s">
        <v>49</v>
      </c>
      <c r="D76" s="66"/>
      <c r="E76" s="66"/>
      <c r="F76" s="113">
        <v>993621</v>
      </c>
      <c r="G76" s="45" t="s">
        <v>19</v>
      </c>
      <c r="H76" s="21" t="s">
        <v>178</v>
      </c>
      <c r="I76" s="114" t="s">
        <v>180</v>
      </c>
      <c r="J76" s="21" t="s">
        <v>33</v>
      </c>
      <c r="K76" s="17"/>
    </row>
    <row r="77" spans="1:11" s="16" customFormat="1" ht="210" customHeight="1" x14ac:dyDescent="0.3">
      <c r="A77" s="28" t="s">
        <v>20</v>
      </c>
      <c r="B77" s="110" t="s">
        <v>166</v>
      </c>
      <c r="C77" s="65" t="s">
        <v>49</v>
      </c>
      <c r="D77" s="66"/>
      <c r="E77" s="66"/>
      <c r="F77" s="113">
        <v>864762</v>
      </c>
      <c r="G77" s="45" t="s">
        <v>19</v>
      </c>
      <c r="H77" s="21" t="s">
        <v>178</v>
      </c>
      <c r="I77" s="114" t="s">
        <v>181</v>
      </c>
      <c r="J77" s="21" t="s">
        <v>33</v>
      </c>
      <c r="K77" s="17"/>
    </row>
    <row r="78" spans="1:11" s="16" customFormat="1" ht="210" customHeight="1" x14ac:dyDescent="0.3">
      <c r="A78" s="28" t="s">
        <v>20</v>
      </c>
      <c r="B78" s="110" t="s">
        <v>167</v>
      </c>
      <c r="C78" s="65" t="s">
        <v>49</v>
      </c>
      <c r="D78" s="66"/>
      <c r="E78" s="66"/>
      <c r="F78" s="113">
        <v>1353611</v>
      </c>
      <c r="G78" s="45" t="s">
        <v>19</v>
      </c>
      <c r="H78" s="21" t="s">
        <v>178</v>
      </c>
      <c r="I78" s="114" t="s">
        <v>182</v>
      </c>
      <c r="J78" s="21" t="s">
        <v>33</v>
      </c>
      <c r="K78" s="17"/>
    </row>
    <row r="79" spans="1:11" s="16" customFormat="1" ht="210" customHeight="1" x14ac:dyDescent="0.3">
      <c r="A79" s="28" t="s">
        <v>20</v>
      </c>
      <c r="B79" s="28" t="s">
        <v>168</v>
      </c>
      <c r="C79" s="65" t="s">
        <v>49</v>
      </c>
      <c r="D79" s="66"/>
      <c r="E79" s="66"/>
      <c r="F79" s="82">
        <v>500000</v>
      </c>
      <c r="G79" s="45" t="s">
        <v>19</v>
      </c>
      <c r="H79" s="21" t="s">
        <v>178</v>
      </c>
      <c r="I79" s="45" t="s">
        <v>176</v>
      </c>
      <c r="J79" s="21" t="s">
        <v>33</v>
      </c>
      <c r="K79" s="17"/>
    </row>
    <row r="80" spans="1:11" s="16" customFormat="1" ht="210" customHeight="1" x14ac:dyDescent="0.3">
      <c r="A80" s="148" t="s">
        <v>20</v>
      </c>
      <c r="B80" s="148" t="s">
        <v>169</v>
      </c>
      <c r="C80" s="149" t="s">
        <v>49</v>
      </c>
      <c r="D80" s="150"/>
      <c r="E80" s="150"/>
      <c r="F80" s="179">
        <v>210176.1</v>
      </c>
      <c r="G80" s="151" t="s">
        <v>19</v>
      </c>
      <c r="H80" s="151" t="s">
        <v>203</v>
      </c>
      <c r="I80" s="180" t="s">
        <v>245</v>
      </c>
      <c r="J80" s="151" t="s">
        <v>33</v>
      </c>
      <c r="K80" s="17"/>
    </row>
    <row r="81" spans="1:11" s="16" customFormat="1" ht="210" customHeight="1" x14ac:dyDescent="0.3">
      <c r="A81" s="148" t="s">
        <v>185</v>
      </c>
      <c r="B81" s="148" t="s">
        <v>244</v>
      </c>
      <c r="C81" s="65" t="s">
        <v>49</v>
      </c>
      <c r="D81" s="66"/>
      <c r="E81" s="66"/>
      <c r="F81" s="82">
        <v>39823.9</v>
      </c>
      <c r="G81" s="45" t="s">
        <v>18</v>
      </c>
      <c r="H81" s="21" t="s">
        <v>203</v>
      </c>
      <c r="I81" s="45"/>
      <c r="J81" s="21"/>
      <c r="K81" s="17"/>
    </row>
    <row r="82" spans="1:11" s="16" customFormat="1" ht="210" customHeight="1" x14ac:dyDescent="0.3">
      <c r="A82" s="28" t="s">
        <v>20</v>
      </c>
      <c r="B82" s="28" t="s">
        <v>170</v>
      </c>
      <c r="C82" s="65" t="s">
        <v>49</v>
      </c>
      <c r="D82" s="66"/>
      <c r="E82" s="66"/>
      <c r="F82" s="82">
        <v>500000</v>
      </c>
      <c r="G82" s="45" t="s">
        <v>19</v>
      </c>
      <c r="H82" s="21" t="s">
        <v>178</v>
      </c>
      <c r="I82" s="45" t="s">
        <v>176</v>
      </c>
      <c r="J82" s="21" t="s">
        <v>33</v>
      </c>
      <c r="K82" s="17"/>
    </row>
    <row r="83" spans="1:11" s="16" customFormat="1" ht="210" customHeight="1" x14ac:dyDescent="0.3">
      <c r="A83" s="28" t="s">
        <v>20</v>
      </c>
      <c r="B83" s="28" t="s">
        <v>171</v>
      </c>
      <c r="C83" s="65" t="s">
        <v>49</v>
      </c>
      <c r="D83" s="66"/>
      <c r="E83" s="66"/>
      <c r="F83" s="82">
        <v>1250000</v>
      </c>
      <c r="G83" s="45" t="s">
        <v>19</v>
      </c>
      <c r="H83" s="21" t="s">
        <v>178</v>
      </c>
      <c r="I83" s="45" t="s">
        <v>177</v>
      </c>
      <c r="J83" s="21" t="s">
        <v>33</v>
      </c>
      <c r="K83" s="17"/>
    </row>
    <row r="84" spans="1:11" s="16" customFormat="1" ht="210" customHeight="1" x14ac:dyDescent="0.3">
      <c r="A84" s="110" t="s">
        <v>20</v>
      </c>
      <c r="B84" s="110" t="s">
        <v>172</v>
      </c>
      <c r="C84" s="111" t="s">
        <v>49</v>
      </c>
      <c r="D84" s="112"/>
      <c r="E84" s="112"/>
      <c r="F84" s="113">
        <v>364079.52</v>
      </c>
      <c r="G84" s="114" t="s">
        <v>19</v>
      </c>
      <c r="H84" s="114" t="s">
        <v>203</v>
      </c>
      <c r="I84" s="134" t="s">
        <v>242</v>
      </c>
      <c r="J84" s="114" t="s">
        <v>33</v>
      </c>
      <c r="K84" s="17"/>
    </row>
    <row r="85" spans="1:11" s="16" customFormat="1" ht="210" customHeight="1" x14ac:dyDescent="0.3">
      <c r="A85" s="110" t="s">
        <v>185</v>
      </c>
      <c r="B85" s="110" t="s">
        <v>243</v>
      </c>
      <c r="C85" s="65" t="s">
        <v>49</v>
      </c>
      <c r="D85" s="66"/>
      <c r="E85" s="66"/>
      <c r="F85" s="82">
        <v>5576.4</v>
      </c>
      <c r="G85" s="45" t="s">
        <v>18</v>
      </c>
      <c r="H85" s="21" t="s">
        <v>203</v>
      </c>
      <c r="I85" s="45"/>
      <c r="J85" s="21" t="s">
        <v>33</v>
      </c>
      <c r="K85" s="17"/>
    </row>
    <row r="86" spans="1:11" s="16" customFormat="1" ht="170.25" customHeight="1" x14ac:dyDescent="0.3">
      <c r="A86" s="28" t="s">
        <v>20</v>
      </c>
      <c r="B86" s="28" t="s">
        <v>202</v>
      </c>
      <c r="C86" s="65" t="s">
        <v>49</v>
      </c>
      <c r="D86" s="66"/>
      <c r="E86" s="66"/>
      <c r="F86" s="82">
        <v>2121048</v>
      </c>
      <c r="G86" s="45" t="s">
        <v>86</v>
      </c>
      <c r="H86" s="21" t="s">
        <v>203</v>
      </c>
      <c r="I86" s="45" t="s">
        <v>204</v>
      </c>
      <c r="J86" s="21" t="s">
        <v>33</v>
      </c>
      <c r="K86" s="17"/>
    </row>
    <row r="87" spans="1:11" s="16" customFormat="1" ht="170.25" customHeight="1" x14ac:dyDescent="0.3">
      <c r="A87" s="28" t="s">
        <v>20</v>
      </c>
      <c r="B87" s="28" t="s">
        <v>205</v>
      </c>
      <c r="C87" s="65" t="s">
        <v>49</v>
      </c>
      <c r="D87" s="66"/>
      <c r="E87" s="66"/>
      <c r="F87" s="82">
        <v>929886</v>
      </c>
      <c r="G87" s="45" t="s">
        <v>19</v>
      </c>
      <c r="H87" s="21" t="s">
        <v>208</v>
      </c>
      <c r="I87" s="45" t="s">
        <v>206</v>
      </c>
      <c r="J87" s="21" t="s">
        <v>33</v>
      </c>
      <c r="K87" s="17"/>
    </row>
    <row r="88" spans="1:11" s="16" customFormat="1" ht="170.25" customHeight="1" x14ac:dyDescent="0.3">
      <c r="A88" s="28" t="s">
        <v>20</v>
      </c>
      <c r="B88" s="28" t="s">
        <v>207</v>
      </c>
      <c r="C88" s="65" t="s">
        <v>49</v>
      </c>
      <c r="D88" s="66"/>
      <c r="E88" s="66"/>
      <c r="F88" s="82">
        <v>660447</v>
      </c>
      <c r="G88" s="45" t="s">
        <v>19</v>
      </c>
      <c r="H88" s="21" t="s">
        <v>208</v>
      </c>
      <c r="I88" s="45" t="s">
        <v>209</v>
      </c>
      <c r="J88" s="21" t="s">
        <v>33</v>
      </c>
      <c r="K88" s="17"/>
    </row>
    <row r="89" spans="1:11" s="16" customFormat="1" ht="170.25" customHeight="1" x14ac:dyDescent="0.3">
      <c r="A89" s="28" t="s">
        <v>20</v>
      </c>
      <c r="B89" s="28" t="s">
        <v>210</v>
      </c>
      <c r="C89" s="65" t="s">
        <v>49</v>
      </c>
      <c r="D89" s="66"/>
      <c r="E89" s="66"/>
      <c r="F89" s="82">
        <v>553446</v>
      </c>
      <c r="G89" s="45" t="s">
        <v>19</v>
      </c>
      <c r="H89" s="21" t="s">
        <v>208</v>
      </c>
      <c r="I89" s="45" t="s">
        <v>211</v>
      </c>
      <c r="J89" s="21" t="s">
        <v>33</v>
      </c>
      <c r="K89" s="17"/>
    </row>
    <row r="90" spans="1:11" s="16" customFormat="1" ht="170.25" customHeight="1" x14ac:dyDescent="0.3">
      <c r="A90" s="28" t="s">
        <v>20</v>
      </c>
      <c r="B90" s="28" t="s">
        <v>212</v>
      </c>
      <c r="C90" s="65" t="s">
        <v>49</v>
      </c>
      <c r="D90" s="66"/>
      <c r="E90" s="66"/>
      <c r="F90" s="82">
        <v>453362</v>
      </c>
      <c r="G90" s="45" t="s">
        <v>19</v>
      </c>
      <c r="H90" s="21" t="s">
        <v>203</v>
      </c>
      <c r="I90" s="45" t="s">
        <v>213</v>
      </c>
      <c r="J90" s="21" t="s">
        <v>33</v>
      </c>
      <c r="K90" s="17"/>
    </row>
    <row r="91" spans="1:11" s="16" customFormat="1" ht="170.25" customHeight="1" x14ac:dyDescent="0.3">
      <c r="A91" s="28" t="s">
        <v>20</v>
      </c>
      <c r="B91" s="28" t="s">
        <v>214</v>
      </c>
      <c r="C91" s="65" t="s">
        <v>49</v>
      </c>
      <c r="D91" s="66"/>
      <c r="E91" s="66"/>
      <c r="F91" s="82">
        <v>719074</v>
      </c>
      <c r="G91" s="45" t="s">
        <v>19</v>
      </c>
      <c r="H91" s="21" t="s">
        <v>203</v>
      </c>
      <c r="I91" s="45" t="s">
        <v>215</v>
      </c>
      <c r="J91" s="21" t="s">
        <v>33</v>
      </c>
      <c r="K91" s="17"/>
    </row>
    <row r="92" spans="1:11" s="16" customFormat="1" ht="170.25" customHeight="1" x14ac:dyDescent="0.3">
      <c r="A92" s="28" t="s">
        <v>20</v>
      </c>
      <c r="B92" s="28" t="s">
        <v>216</v>
      </c>
      <c r="C92" s="65" t="s">
        <v>49</v>
      </c>
      <c r="D92" s="66"/>
      <c r="E92" s="66"/>
      <c r="F92" s="82">
        <v>796375</v>
      </c>
      <c r="G92" s="45" t="s">
        <v>19</v>
      </c>
      <c r="H92" s="21" t="s">
        <v>208</v>
      </c>
      <c r="I92" s="45" t="s">
        <v>217</v>
      </c>
      <c r="J92" s="21" t="s">
        <v>33</v>
      </c>
      <c r="K92" s="17"/>
    </row>
    <row r="93" spans="1:11" s="16" customFormat="1" ht="170.25" customHeight="1" x14ac:dyDescent="0.3">
      <c r="A93" s="28" t="s">
        <v>20</v>
      </c>
      <c r="B93" s="28" t="s">
        <v>218</v>
      </c>
      <c r="C93" s="65" t="s">
        <v>49</v>
      </c>
      <c r="D93" s="66"/>
      <c r="E93" s="66"/>
      <c r="F93" s="82">
        <v>963030</v>
      </c>
      <c r="G93" s="45" t="s">
        <v>19</v>
      </c>
      <c r="H93" s="21" t="s">
        <v>208</v>
      </c>
      <c r="I93" s="45" t="s">
        <v>219</v>
      </c>
      <c r="J93" s="21" t="s">
        <v>33</v>
      </c>
      <c r="K93" s="17"/>
    </row>
    <row r="94" spans="1:11" s="16" customFormat="1" ht="170.25" customHeight="1" x14ac:dyDescent="0.3">
      <c r="A94" s="148" t="s">
        <v>20</v>
      </c>
      <c r="B94" s="189" t="s">
        <v>281</v>
      </c>
      <c r="C94" s="149" t="s">
        <v>49</v>
      </c>
      <c r="D94" s="150"/>
      <c r="E94" s="150"/>
      <c r="F94" s="158">
        <v>802735.56</v>
      </c>
      <c r="G94" s="159" t="s">
        <v>19</v>
      </c>
      <c r="H94" s="159" t="s">
        <v>208</v>
      </c>
      <c r="I94" s="151" t="s">
        <v>282</v>
      </c>
      <c r="J94" s="151" t="s">
        <v>33</v>
      </c>
      <c r="K94" s="17"/>
    </row>
    <row r="95" spans="1:11" s="16" customFormat="1" ht="170.25" customHeight="1" x14ac:dyDescent="0.3">
      <c r="A95" s="73" t="s">
        <v>185</v>
      </c>
      <c r="B95" s="189" t="s">
        <v>233</v>
      </c>
      <c r="C95" s="146" t="s">
        <v>49</v>
      </c>
      <c r="D95" s="147"/>
      <c r="E95" s="147"/>
      <c r="F95" s="160">
        <v>10338</v>
      </c>
      <c r="G95" s="45" t="s">
        <v>18</v>
      </c>
      <c r="H95" s="161" t="s">
        <v>203</v>
      </c>
      <c r="I95" s="45"/>
      <c r="J95" s="21" t="s">
        <v>33</v>
      </c>
      <c r="K95" s="17"/>
    </row>
    <row r="96" spans="1:11" ht="33" customHeight="1" x14ac:dyDescent="0.4">
      <c r="A96" s="96" t="s">
        <v>48</v>
      </c>
      <c r="B96" s="93"/>
      <c r="C96" s="93"/>
      <c r="D96" s="93"/>
      <c r="E96" s="93"/>
      <c r="F96" s="94">
        <f>F60+F61+F62+F63+F64+F65+F67+F68+F69+F70+F71+F73+F74+F75+F76+F77+F78+F79+F80+F82+F83+F84+F86+F87+F88+F89+F90+F91+F92+F93+F94+F95+F72+F66+F85+F81</f>
        <v>22011538.679999996</v>
      </c>
      <c r="G96" s="93"/>
      <c r="H96" s="93"/>
      <c r="I96" s="93"/>
      <c r="J96" s="95"/>
    </row>
    <row r="97" spans="1:10" s="29" customFormat="1" ht="210" customHeight="1" x14ac:dyDescent="0.4">
      <c r="A97" s="89" t="s">
        <v>123</v>
      </c>
      <c r="B97" s="190" t="s">
        <v>246</v>
      </c>
      <c r="C97" s="68">
        <v>3142</v>
      </c>
      <c r="D97" s="68"/>
      <c r="E97" s="68"/>
      <c r="F97" s="86">
        <v>1</v>
      </c>
      <c r="G97" s="45" t="s">
        <v>18</v>
      </c>
      <c r="H97" s="191" t="s">
        <v>203</v>
      </c>
      <c r="I97" s="70" t="s">
        <v>125</v>
      </c>
      <c r="J97" s="38" t="s">
        <v>33</v>
      </c>
    </row>
    <row r="98" spans="1:10" s="29" customFormat="1" ht="240" customHeight="1" x14ac:dyDescent="0.4">
      <c r="A98" s="89" t="s">
        <v>226</v>
      </c>
      <c r="B98" s="201" t="s">
        <v>290</v>
      </c>
      <c r="C98" s="68">
        <v>3142</v>
      </c>
      <c r="D98" s="68"/>
      <c r="E98" s="68"/>
      <c r="F98" s="86">
        <v>2334</v>
      </c>
      <c r="G98" s="45" t="s">
        <v>18</v>
      </c>
      <c r="H98" s="69" t="s">
        <v>208</v>
      </c>
      <c r="I98" s="70" t="s">
        <v>289</v>
      </c>
      <c r="J98" s="38" t="s">
        <v>33</v>
      </c>
    </row>
    <row r="99" spans="1:10" s="16" customFormat="1" ht="23.25" customHeight="1" x14ac:dyDescent="0.4">
      <c r="A99" s="91" t="s">
        <v>52</v>
      </c>
      <c r="B99" s="92"/>
      <c r="C99" s="93"/>
      <c r="D99" s="93"/>
      <c r="E99" s="93"/>
      <c r="F99" s="94">
        <f>F97+F98</f>
        <v>2335</v>
      </c>
      <c r="G99" s="93"/>
      <c r="H99" s="93"/>
      <c r="I99" s="93"/>
      <c r="J99" s="95"/>
    </row>
    <row r="100" spans="1:10" s="16" customFormat="1" ht="138.75" customHeight="1" x14ac:dyDescent="0.4">
      <c r="A100" s="152" t="s">
        <v>124</v>
      </c>
      <c r="B100" s="153" t="s">
        <v>229</v>
      </c>
      <c r="C100" s="154">
        <v>3132</v>
      </c>
      <c r="D100" s="155"/>
      <c r="E100" s="155"/>
      <c r="F100" s="156">
        <v>3389435</v>
      </c>
      <c r="G100" s="114" t="s">
        <v>86</v>
      </c>
      <c r="H100" s="200" t="s">
        <v>203</v>
      </c>
      <c r="I100" s="157" t="s">
        <v>293</v>
      </c>
      <c r="J100" s="134" t="s">
        <v>33</v>
      </c>
    </row>
    <row r="101" spans="1:10" s="16" customFormat="1" ht="138.75" customHeight="1" x14ac:dyDescent="0.4">
      <c r="A101" s="73" t="s">
        <v>185</v>
      </c>
      <c r="B101" s="77" t="s">
        <v>230</v>
      </c>
      <c r="C101" s="78">
        <v>3132</v>
      </c>
      <c r="D101" s="79"/>
      <c r="E101" s="79"/>
      <c r="F101" s="86">
        <v>42000</v>
      </c>
      <c r="G101" s="45" t="s">
        <v>18</v>
      </c>
      <c r="H101" s="80" t="s">
        <v>208</v>
      </c>
      <c r="I101" s="140" t="s">
        <v>288</v>
      </c>
      <c r="J101" s="141" t="s">
        <v>33</v>
      </c>
    </row>
    <row r="102" spans="1:10" s="16" customFormat="1" ht="138.75" customHeight="1" x14ac:dyDescent="0.4">
      <c r="A102" s="73" t="s">
        <v>291</v>
      </c>
      <c r="B102" s="77" t="s">
        <v>231</v>
      </c>
      <c r="C102" s="78">
        <v>3132</v>
      </c>
      <c r="D102" s="79"/>
      <c r="E102" s="79"/>
      <c r="F102" s="86">
        <v>11200</v>
      </c>
      <c r="G102" s="45" t="s">
        <v>18</v>
      </c>
      <c r="H102" s="80" t="s">
        <v>208</v>
      </c>
      <c r="I102" s="140" t="s">
        <v>292</v>
      </c>
      <c r="J102" s="141" t="s">
        <v>33</v>
      </c>
    </row>
    <row r="103" spans="1:10" s="16" customFormat="1" ht="138.75" customHeight="1" x14ac:dyDescent="0.4">
      <c r="A103" s="89" t="s">
        <v>123</v>
      </c>
      <c r="B103" s="125" t="s">
        <v>141</v>
      </c>
      <c r="C103" s="78">
        <v>3132</v>
      </c>
      <c r="D103" s="79"/>
      <c r="E103" s="79"/>
      <c r="F103" s="86">
        <v>50000</v>
      </c>
      <c r="G103" s="21" t="s">
        <v>18</v>
      </c>
      <c r="H103" s="18" t="s">
        <v>74</v>
      </c>
      <c r="I103" s="132" t="s">
        <v>224</v>
      </c>
      <c r="J103" s="20" t="s">
        <v>33</v>
      </c>
    </row>
    <row r="104" spans="1:10" s="16" customFormat="1" ht="138.75" customHeight="1" x14ac:dyDescent="0.4">
      <c r="A104" s="89" t="s">
        <v>195</v>
      </c>
      <c r="B104" s="103" t="s">
        <v>196</v>
      </c>
      <c r="C104" s="50">
        <v>3132</v>
      </c>
      <c r="D104" s="51"/>
      <c r="E104" s="51"/>
      <c r="F104" s="84">
        <v>15679.2</v>
      </c>
      <c r="G104" s="21" t="s">
        <v>18</v>
      </c>
      <c r="H104" s="18" t="s">
        <v>178</v>
      </c>
      <c r="I104" s="133" t="s">
        <v>225</v>
      </c>
      <c r="J104" s="20" t="s">
        <v>33</v>
      </c>
    </row>
    <row r="105" spans="1:10" s="16" customFormat="1" ht="100.5" customHeight="1" x14ac:dyDescent="0.4">
      <c r="A105" s="131" t="s">
        <v>124</v>
      </c>
      <c r="B105" s="126" t="s">
        <v>227</v>
      </c>
      <c r="C105" s="127">
        <v>3132</v>
      </c>
      <c r="D105" s="128"/>
      <c r="E105" s="128"/>
      <c r="F105" s="144">
        <v>1572260</v>
      </c>
      <c r="G105" s="129" t="s">
        <v>86</v>
      </c>
      <c r="H105" s="143" t="s">
        <v>178</v>
      </c>
      <c r="I105" s="130" t="s">
        <v>228</v>
      </c>
      <c r="J105" s="36" t="s">
        <v>33</v>
      </c>
    </row>
    <row r="106" spans="1:10" ht="31.95" customHeight="1" x14ac:dyDescent="0.4">
      <c r="A106" s="46" t="s">
        <v>34</v>
      </c>
      <c r="B106" s="25"/>
      <c r="C106" s="49"/>
      <c r="D106" s="52"/>
      <c r="E106" s="52"/>
      <c r="F106" s="85">
        <f>SUM(F100:F105)</f>
        <v>5080574.2</v>
      </c>
      <c r="G106" s="23"/>
      <c r="H106" s="26"/>
      <c r="I106" s="53"/>
      <c r="J106" s="27"/>
    </row>
    <row r="107" spans="1:10" s="29" customFormat="1" ht="213.6" customHeight="1" x14ac:dyDescent="0.4">
      <c r="A107" s="99" t="s">
        <v>123</v>
      </c>
      <c r="B107" s="165" t="s">
        <v>152</v>
      </c>
      <c r="C107" s="166">
        <v>3132</v>
      </c>
      <c r="D107" s="167"/>
      <c r="E107" s="167"/>
      <c r="F107" s="115">
        <v>65000</v>
      </c>
      <c r="G107" s="168" t="s">
        <v>18</v>
      </c>
      <c r="H107" s="169" t="s">
        <v>77</v>
      </c>
      <c r="I107" s="193" t="s">
        <v>236</v>
      </c>
      <c r="J107" s="38" t="s">
        <v>33</v>
      </c>
    </row>
    <row r="108" spans="1:10" s="29" customFormat="1" ht="147.75" customHeight="1" x14ac:dyDescent="0.4">
      <c r="A108" s="73" t="s">
        <v>124</v>
      </c>
      <c r="B108" s="77" t="s">
        <v>247</v>
      </c>
      <c r="C108" s="78">
        <v>3132</v>
      </c>
      <c r="D108" s="79"/>
      <c r="E108" s="79"/>
      <c r="F108" s="170">
        <v>1018432</v>
      </c>
      <c r="G108" s="45" t="s">
        <v>19</v>
      </c>
      <c r="H108" s="199" t="s">
        <v>208</v>
      </c>
      <c r="I108" s="88" t="s">
        <v>248</v>
      </c>
      <c r="J108" s="38" t="s">
        <v>33</v>
      </c>
    </row>
    <row r="109" spans="1:10" s="29" customFormat="1" ht="174.75" customHeight="1" x14ac:dyDescent="0.4">
      <c r="A109" s="142" t="s">
        <v>185</v>
      </c>
      <c r="B109" s="135" t="s">
        <v>249</v>
      </c>
      <c r="C109" s="136">
        <v>3132</v>
      </c>
      <c r="D109" s="137"/>
      <c r="E109" s="137"/>
      <c r="F109" s="138">
        <v>17000</v>
      </c>
      <c r="G109" s="139" t="s">
        <v>18</v>
      </c>
      <c r="H109" s="145" t="s">
        <v>203</v>
      </c>
      <c r="I109" s="140"/>
      <c r="J109" s="38"/>
    </row>
    <row r="110" spans="1:10" s="29" customFormat="1" ht="180" customHeight="1" x14ac:dyDescent="0.4">
      <c r="A110" s="142" t="s">
        <v>185</v>
      </c>
      <c r="B110" s="135" t="s">
        <v>250</v>
      </c>
      <c r="C110" s="136">
        <v>3132</v>
      </c>
      <c r="D110" s="137"/>
      <c r="E110" s="137"/>
      <c r="F110" s="138">
        <v>2500</v>
      </c>
      <c r="G110" s="139" t="s">
        <v>18</v>
      </c>
      <c r="H110" s="145" t="s">
        <v>203</v>
      </c>
      <c r="I110" s="140"/>
      <c r="J110" s="38"/>
    </row>
    <row r="111" spans="1:10" s="29" customFormat="1" ht="222.6" customHeight="1" x14ac:dyDescent="0.4">
      <c r="A111" s="181" t="s">
        <v>123</v>
      </c>
      <c r="B111" s="182" t="s">
        <v>153</v>
      </c>
      <c r="C111" s="183">
        <v>3132</v>
      </c>
      <c r="D111" s="184"/>
      <c r="E111" s="184"/>
      <c r="F111" s="185">
        <v>65000</v>
      </c>
      <c r="G111" s="186" t="s">
        <v>18</v>
      </c>
      <c r="H111" s="187" t="s">
        <v>77</v>
      </c>
      <c r="I111" s="192" t="s">
        <v>237</v>
      </c>
      <c r="J111" s="188" t="s">
        <v>33</v>
      </c>
    </row>
    <row r="112" spans="1:10" s="29" customFormat="1" ht="136.5" customHeight="1" x14ac:dyDescent="0.4">
      <c r="A112" s="73" t="s">
        <v>124</v>
      </c>
      <c r="B112" s="77" t="s">
        <v>251</v>
      </c>
      <c r="C112" s="78"/>
      <c r="D112" s="79"/>
      <c r="E112" s="79"/>
      <c r="F112" s="171">
        <v>1081621</v>
      </c>
      <c r="G112" s="45" t="s">
        <v>19</v>
      </c>
      <c r="H112" s="80" t="s">
        <v>203</v>
      </c>
      <c r="I112" s="88" t="s">
        <v>252</v>
      </c>
      <c r="J112" s="38" t="s">
        <v>33</v>
      </c>
    </row>
    <row r="113" spans="1:10" s="29" customFormat="1" ht="136.5" customHeight="1" x14ac:dyDescent="0.4">
      <c r="A113" s="142" t="s">
        <v>259</v>
      </c>
      <c r="B113" s="135" t="s">
        <v>253</v>
      </c>
      <c r="C113" s="136">
        <v>3132</v>
      </c>
      <c r="D113" s="137"/>
      <c r="E113" s="137"/>
      <c r="F113" s="138">
        <v>17500</v>
      </c>
      <c r="G113" s="139" t="s">
        <v>18</v>
      </c>
      <c r="H113" s="145" t="s">
        <v>203</v>
      </c>
      <c r="I113" s="140"/>
      <c r="J113" s="38"/>
    </row>
    <row r="114" spans="1:10" s="29" customFormat="1" ht="153" customHeight="1" x14ac:dyDescent="0.4">
      <c r="A114" s="142" t="s">
        <v>259</v>
      </c>
      <c r="B114" s="135" t="s">
        <v>263</v>
      </c>
      <c r="C114" s="136">
        <v>3132</v>
      </c>
      <c r="D114" s="137"/>
      <c r="E114" s="137"/>
      <c r="F114" s="138">
        <v>2500</v>
      </c>
      <c r="G114" s="139" t="s">
        <v>18</v>
      </c>
      <c r="H114" s="145" t="s">
        <v>203</v>
      </c>
      <c r="I114" s="140"/>
      <c r="J114" s="38"/>
    </row>
    <row r="115" spans="1:10" s="29" customFormat="1" ht="219" customHeight="1" x14ac:dyDescent="0.4">
      <c r="A115" s="181" t="s">
        <v>123</v>
      </c>
      <c r="B115" s="182" t="s">
        <v>154</v>
      </c>
      <c r="C115" s="183">
        <v>3132</v>
      </c>
      <c r="D115" s="184"/>
      <c r="E115" s="184"/>
      <c r="F115" s="185">
        <v>65000</v>
      </c>
      <c r="G115" s="186" t="s">
        <v>18</v>
      </c>
      <c r="H115" s="187" t="s">
        <v>77</v>
      </c>
      <c r="I115" s="192" t="s">
        <v>239</v>
      </c>
      <c r="J115" s="188" t="s">
        <v>33</v>
      </c>
    </row>
    <row r="116" spans="1:10" s="29" customFormat="1" ht="145.5" customHeight="1" x14ac:dyDescent="0.4">
      <c r="A116" s="73" t="s">
        <v>124</v>
      </c>
      <c r="B116" s="77" t="s">
        <v>262</v>
      </c>
      <c r="C116" s="78">
        <v>3132</v>
      </c>
      <c r="D116" s="79"/>
      <c r="E116" s="79"/>
      <c r="F116" s="171">
        <v>1083215</v>
      </c>
      <c r="G116" s="45" t="s">
        <v>19</v>
      </c>
      <c r="H116" s="80" t="s">
        <v>203</v>
      </c>
      <c r="I116" s="88" t="s">
        <v>255</v>
      </c>
      <c r="J116" s="38"/>
    </row>
    <row r="117" spans="1:10" s="29" customFormat="1" ht="173.25" customHeight="1" x14ac:dyDescent="0.4">
      <c r="A117" s="142" t="s">
        <v>259</v>
      </c>
      <c r="B117" s="135" t="s">
        <v>254</v>
      </c>
      <c r="C117" s="136">
        <v>3132</v>
      </c>
      <c r="D117" s="137"/>
      <c r="E117" s="137"/>
      <c r="F117" s="138">
        <v>17300</v>
      </c>
      <c r="G117" s="139" t="s">
        <v>18</v>
      </c>
      <c r="H117" s="145" t="s">
        <v>203</v>
      </c>
      <c r="I117" s="140"/>
      <c r="J117" s="38"/>
    </row>
    <row r="118" spans="1:10" s="29" customFormat="1" ht="170.25" customHeight="1" x14ac:dyDescent="0.4">
      <c r="A118" s="142" t="s">
        <v>259</v>
      </c>
      <c r="B118" s="135" t="s">
        <v>261</v>
      </c>
      <c r="C118" s="136">
        <v>3132</v>
      </c>
      <c r="D118" s="137"/>
      <c r="E118" s="137"/>
      <c r="F118" s="138">
        <v>2500</v>
      </c>
      <c r="G118" s="139" t="s">
        <v>18</v>
      </c>
      <c r="H118" s="145" t="s">
        <v>203</v>
      </c>
      <c r="I118" s="140"/>
      <c r="J118" s="38"/>
    </row>
    <row r="119" spans="1:10" s="29" customFormat="1" ht="214.95" customHeight="1" x14ac:dyDescent="0.4">
      <c r="A119" s="181" t="s">
        <v>123</v>
      </c>
      <c r="B119" s="182" t="s">
        <v>155</v>
      </c>
      <c r="C119" s="183">
        <v>3132</v>
      </c>
      <c r="D119" s="184"/>
      <c r="E119" s="184"/>
      <c r="F119" s="185">
        <v>65000</v>
      </c>
      <c r="G119" s="186" t="s">
        <v>18</v>
      </c>
      <c r="H119" s="187" t="s">
        <v>77</v>
      </c>
      <c r="I119" s="192" t="s">
        <v>238</v>
      </c>
      <c r="J119" s="188" t="s">
        <v>33</v>
      </c>
    </row>
    <row r="120" spans="1:10" s="29" customFormat="1" ht="153" customHeight="1" x14ac:dyDescent="0.4">
      <c r="A120" s="73" t="s">
        <v>124</v>
      </c>
      <c r="B120" s="77" t="s">
        <v>257</v>
      </c>
      <c r="C120" s="78">
        <v>3132</v>
      </c>
      <c r="D120" s="79"/>
      <c r="E120" s="79"/>
      <c r="F120" s="170">
        <v>558968</v>
      </c>
      <c r="G120" s="45" t="s">
        <v>19</v>
      </c>
      <c r="H120" s="80" t="s">
        <v>203</v>
      </c>
      <c r="I120" s="88" t="s">
        <v>256</v>
      </c>
      <c r="J120" s="38" t="s">
        <v>33</v>
      </c>
    </row>
    <row r="121" spans="1:10" s="29" customFormat="1" ht="214.95" customHeight="1" x14ac:dyDescent="0.4">
      <c r="A121" s="142" t="s">
        <v>259</v>
      </c>
      <c r="B121" s="135" t="s">
        <v>258</v>
      </c>
      <c r="C121" s="136">
        <v>3132</v>
      </c>
      <c r="D121" s="137"/>
      <c r="E121" s="137"/>
      <c r="F121" s="138">
        <v>17000</v>
      </c>
      <c r="G121" s="139" t="s">
        <v>18</v>
      </c>
      <c r="H121" s="145" t="s">
        <v>203</v>
      </c>
      <c r="I121" s="140"/>
      <c r="J121" s="38"/>
    </row>
    <row r="122" spans="1:10" s="29" customFormat="1" ht="214.95" customHeight="1" x14ac:dyDescent="0.4">
      <c r="A122" s="142" t="s">
        <v>259</v>
      </c>
      <c r="B122" s="135" t="s">
        <v>260</v>
      </c>
      <c r="C122" s="136">
        <v>3132</v>
      </c>
      <c r="D122" s="137"/>
      <c r="E122" s="137"/>
      <c r="F122" s="138">
        <v>2500</v>
      </c>
      <c r="G122" s="139" t="s">
        <v>18</v>
      </c>
      <c r="H122" s="145" t="s">
        <v>203</v>
      </c>
      <c r="I122" s="140"/>
      <c r="J122" s="38"/>
    </row>
    <row r="123" spans="1:10" s="29" customFormat="1" ht="214.95" customHeight="1" x14ac:dyDescent="0.4">
      <c r="A123" s="99" t="s">
        <v>123</v>
      </c>
      <c r="B123" s="77" t="s">
        <v>192</v>
      </c>
      <c r="C123" s="78">
        <v>3132</v>
      </c>
      <c r="D123" s="79"/>
      <c r="E123" s="79"/>
      <c r="F123" s="117">
        <v>80000</v>
      </c>
      <c r="G123" s="45" t="s">
        <v>18</v>
      </c>
      <c r="H123" s="80" t="s">
        <v>178</v>
      </c>
      <c r="I123" s="108"/>
      <c r="J123" s="38" t="s">
        <v>33</v>
      </c>
    </row>
    <row r="124" spans="1:10" s="29" customFormat="1" ht="214.95" customHeight="1" x14ac:dyDescent="0.4">
      <c r="A124" s="99" t="s">
        <v>123</v>
      </c>
      <c r="B124" s="77" t="s">
        <v>186</v>
      </c>
      <c r="C124" s="78">
        <v>3132</v>
      </c>
      <c r="D124" s="79"/>
      <c r="E124" s="79"/>
      <c r="F124" s="117">
        <v>80000</v>
      </c>
      <c r="G124" s="45" t="s">
        <v>18</v>
      </c>
      <c r="H124" s="80" t="s">
        <v>178</v>
      </c>
      <c r="I124" s="108"/>
      <c r="J124" s="38" t="s">
        <v>33</v>
      </c>
    </row>
    <row r="125" spans="1:10" s="29" customFormat="1" ht="214.95" customHeight="1" x14ac:dyDescent="0.4">
      <c r="A125" s="99" t="s">
        <v>123</v>
      </c>
      <c r="B125" s="77" t="s">
        <v>187</v>
      </c>
      <c r="C125" s="78">
        <v>3132</v>
      </c>
      <c r="D125" s="79"/>
      <c r="E125" s="79"/>
      <c r="F125" s="117">
        <v>80000</v>
      </c>
      <c r="G125" s="45" t="s">
        <v>18</v>
      </c>
      <c r="H125" s="80" t="s">
        <v>178</v>
      </c>
      <c r="I125" s="108"/>
      <c r="J125" s="38" t="s">
        <v>33</v>
      </c>
    </row>
    <row r="126" spans="1:10" s="29" customFormat="1" ht="32.25" customHeight="1" x14ac:dyDescent="0.4">
      <c r="A126" s="46" t="s">
        <v>121</v>
      </c>
      <c r="B126" s="25"/>
      <c r="C126" s="49"/>
      <c r="D126" s="52"/>
      <c r="E126" s="52"/>
      <c r="F126" s="85">
        <f>SUM(F107:F125)</f>
        <v>4321036</v>
      </c>
      <c r="G126" s="23"/>
      <c r="H126" s="26"/>
      <c r="I126" s="53"/>
      <c r="J126" s="27"/>
    </row>
    <row r="127" spans="1:10" s="29" customFormat="1" ht="261.75" customHeight="1" x14ac:dyDescent="0.4">
      <c r="A127" s="69" t="s">
        <v>122</v>
      </c>
      <c r="B127" s="77" t="s">
        <v>151</v>
      </c>
      <c r="C127" s="78">
        <v>3142</v>
      </c>
      <c r="D127" s="79"/>
      <c r="E127" s="79"/>
      <c r="F127" s="86">
        <v>0</v>
      </c>
      <c r="G127" s="45" t="s">
        <v>86</v>
      </c>
      <c r="H127" s="80" t="s">
        <v>77</v>
      </c>
      <c r="I127" s="108" t="s">
        <v>159</v>
      </c>
      <c r="J127" s="38" t="s">
        <v>33</v>
      </c>
    </row>
    <row r="128" spans="1:10" s="29" customFormat="1" ht="179.25" customHeight="1" x14ac:dyDescent="0.4">
      <c r="A128" s="99" t="s">
        <v>123</v>
      </c>
      <c r="B128" s="77" t="s">
        <v>158</v>
      </c>
      <c r="C128" s="78">
        <v>3142</v>
      </c>
      <c r="D128" s="79"/>
      <c r="E128" s="79"/>
      <c r="F128" s="86">
        <v>198000</v>
      </c>
      <c r="G128" s="45" t="s">
        <v>18</v>
      </c>
      <c r="H128" s="80" t="s">
        <v>77</v>
      </c>
      <c r="I128" s="88" t="s">
        <v>194</v>
      </c>
      <c r="J128" s="38" t="s">
        <v>33</v>
      </c>
    </row>
    <row r="129" spans="1:10" s="29" customFormat="1" ht="188.25" customHeight="1" x14ac:dyDescent="0.4">
      <c r="A129" s="99" t="s">
        <v>156</v>
      </c>
      <c r="B129" s="77" t="s">
        <v>157</v>
      </c>
      <c r="C129" s="78">
        <v>3142</v>
      </c>
      <c r="D129" s="79"/>
      <c r="E129" s="79"/>
      <c r="F129" s="86">
        <v>182000</v>
      </c>
      <c r="G129" s="45" t="s">
        <v>18</v>
      </c>
      <c r="H129" s="80" t="s">
        <v>77</v>
      </c>
      <c r="I129" s="88" t="s">
        <v>194</v>
      </c>
      <c r="J129" s="38" t="s">
        <v>33</v>
      </c>
    </row>
    <row r="130" spans="1:10" s="29" customFormat="1" ht="31.95" customHeight="1" x14ac:dyDescent="0.4">
      <c r="A130" s="46" t="s">
        <v>121</v>
      </c>
      <c r="B130" s="25"/>
      <c r="C130" s="49"/>
      <c r="D130" s="52"/>
      <c r="E130" s="52"/>
      <c r="F130" s="85">
        <f>SUM(F127:F129)</f>
        <v>380000</v>
      </c>
      <c r="G130" s="23"/>
      <c r="H130" s="26"/>
      <c r="I130" s="53"/>
      <c r="J130" s="27"/>
    </row>
    <row r="131" spans="1:10" s="29" customFormat="1" ht="155.25" customHeight="1" x14ac:dyDescent="0.4">
      <c r="A131" s="69" t="s">
        <v>144</v>
      </c>
      <c r="B131" s="77" t="s">
        <v>188</v>
      </c>
      <c r="C131" s="78">
        <v>2240</v>
      </c>
      <c r="D131" s="79"/>
      <c r="E131" s="79"/>
      <c r="F131" s="107">
        <v>893430</v>
      </c>
      <c r="G131" s="38" t="s">
        <v>18</v>
      </c>
      <c r="H131" s="80" t="s">
        <v>77</v>
      </c>
      <c r="I131" s="198" t="s">
        <v>266</v>
      </c>
      <c r="J131" s="38" t="s">
        <v>33</v>
      </c>
    </row>
    <row r="132" spans="1:10" s="29" customFormat="1" ht="155.25" customHeight="1" x14ac:dyDescent="0.4">
      <c r="A132" s="69" t="s">
        <v>144</v>
      </c>
      <c r="B132" s="196" t="s">
        <v>264</v>
      </c>
      <c r="C132" s="78">
        <v>2240</v>
      </c>
      <c r="D132" s="79"/>
      <c r="E132" s="79"/>
      <c r="F132" s="195">
        <v>34461.839999999997</v>
      </c>
      <c r="G132" s="38" t="s">
        <v>18</v>
      </c>
      <c r="H132" s="80" t="s">
        <v>203</v>
      </c>
      <c r="I132" s="194" t="s">
        <v>265</v>
      </c>
      <c r="J132" s="38" t="s">
        <v>33</v>
      </c>
    </row>
    <row r="133" spans="1:10" s="29" customFormat="1" ht="162" customHeight="1" x14ac:dyDescent="0.4">
      <c r="A133" s="69" t="s">
        <v>144</v>
      </c>
      <c r="B133" s="77" t="s">
        <v>189</v>
      </c>
      <c r="C133" s="78">
        <v>2240</v>
      </c>
      <c r="D133" s="79"/>
      <c r="E133" s="79"/>
      <c r="F133" s="107">
        <v>1075140</v>
      </c>
      <c r="G133" s="38" t="s">
        <v>18</v>
      </c>
      <c r="H133" s="80" t="s">
        <v>77</v>
      </c>
      <c r="I133" s="106" t="s">
        <v>269</v>
      </c>
      <c r="J133" s="38" t="s">
        <v>33</v>
      </c>
    </row>
    <row r="134" spans="1:10" s="29" customFormat="1" ht="162" customHeight="1" x14ac:dyDescent="0.4">
      <c r="A134" s="69" t="s">
        <v>144</v>
      </c>
      <c r="B134" s="196" t="s">
        <v>267</v>
      </c>
      <c r="C134" s="78">
        <v>2240</v>
      </c>
      <c r="D134" s="79"/>
      <c r="E134" s="79"/>
      <c r="F134" s="195">
        <v>56960.98</v>
      </c>
      <c r="G134" s="38" t="s">
        <v>18</v>
      </c>
      <c r="H134" s="80" t="s">
        <v>203</v>
      </c>
      <c r="I134" s="194" t="s">
        <v>268</v>
      </c>
      <c r="J134" s="38" t="s">
        <v>33</v>
      </c>
    </row>
    <row r="135" spans="1:10" s="29" customFormat="1" ht="162.75" customHeight="1" x14ac:dyDescent="0.4">
      <c r="A135" s="69" t="s">
        <v>144</v>
      </c>
      <c r="B135" s="77" t="s">
        <v>190</v>
      </c>
      <c r="C135" s="78">
        <v>2240</v>
      </c>
      <c r="D135" s="79"/>
      <c r="E135" s="79"/>
      <c r="F135" s="107">
        <v>868570</v>
      </c>
      <c r="G135" s="38" t="s">
        <v>18</v>
      </c>
      <c r="H135" s="80" t="s">
        <v>77</v>
      </c>
      <c r="I135" s="106" t="s">
        <v>272</v>
      </c>
      <c r="J135" s="38" t="s">
        <v>33</v>
      </c>
    </row>
    <row r="136" spans="1:10" s="29" customFormat="1" ht="162.75" customHeight="1" x14ac:dyDescent="0.4">
      <c r="A136" s="69" t="s">
        <v>144</v>
      </c>
      <c r="B136" s="196" t="s">
        <v>270</v>
      </c>
      <c r="C136" s="78">
        <v>2240</v>
      </c>
      <c r="D136" s="79"/>
      <c r="E136" s="79"/>
      <c r="F136" s="195">
        <v>40025.660000000003</v>
      </c>
      <c r="G136" s="38" t="s">
        <v>18</v>
      </c>
      <c r="H136" s="80" t="s">
        <v>203</v>
      </c>
      <c r="I136" s="194" t="s">
        <v>271</v>
      </c>
      <c r="J136" s="38" t="s">
        <v>33</v>
      </c>
    </row>
    <row r="137" spans="1:10" s="29" customFormat="1" ht="156.75" customHeight="1" x14ac:dyDescent="0.4">
      <c r="A137" s="69" t="s">
        <v>144</v>
      </c>
      <c r="B137" s="77" t="s">
        <v>191</v>
      </c>
      <c r="C137" s="78">
        <v>2240</v>
      </c>
      <c r="D137" s="79"/>
      <c r="E137" s="79"/>
      <c r="F137" s="107">
        <v>726930</v>
      </c>
      <c r="G137" s="38" t="s">
        <v>18</v>
      </c>
      <c r="H137" s="80" t="s">
        <v>77</v>
      </c>
      <c r="I137" s="106" t="s">
        <v>275</v>
      </c>
      <c r="J137" s="38" t="s">
        <v>33</v>
      </c>
    </row>
    <row r="138" spans="1:10" s="29" customFormat="1" ht="156.75" customHeight="1" x14ac:dyDescent="0.4">
      <c r="A138" s="69" t="s">
        <v>144</v>
      </c>
      <c r="B138" s="196" t="s">
        <v>273</v>
      </c>
      <c r="C138" s="78">
        <v>2240</v>
      </c>
      <c r="D138" s="79"/>
      <c r="E138" s="79"/>
      <c r="F138" s="195">
        <v>26142.76</v>
      </c>
      <c r="G138" s="38" t="s">
        <v>18</v>
      </c>
      <c r="H138" s="80" t="s">
        <v>203</v>
      </c>
      <c r="I138" s="194" t="s">
        <v>274</v>
      </c>
      <c r="J138" s="38" t="s">
        <v>33</v>
      </c>
    </row>
    <row r="139" spans="1:10" s="29" customFormat="1" ht="31.95" customHeight="1" x14ac:dyDescent="0.4">
      <c r="A139" s="46" t="s">
        <v>142</v>
      </c>
      <c r="B139" s="25"/>
      <c r="C139" s="49"/>
      <c r="D139" s="52"/>
      <c r="E139" s="52"/>
      <c r="F139" s="85">
        <f>SUM(F131:F138)</f>
        <v>3721661.2399999998</v>
      </c>
      <c r="G139" s="23"/>
      <c r="H139" s="26"/>
      <c r="I139" s="53"/>
      <c r="J139" s="27"/>
    </row>
    <row r="140" spans="1:10" ht="31.2" customHeight="1" x14ac:dyDescent="0.4">
      <c r="A140" s="54" t="s">
        <v>35</v>
      </c>
      <c r="B140" s="24"/>
      <c r="C140" s="55"/>
      <c r="D140" s="55"/>
      <c r="E140" s="55"/>
      <c r="F140" s="87">
        <f>F139+F130+F126+F106+F99+F96+F59+F57+F53+F51+F48</f>
        <v>43274473.119999997</v>
      </c>
      <c r="G140" s="56"/>
      <c r="H140" s="55"/>
      <c r="I140" s="55"/>
      <c r="J140" s="57"/>
    </row>
    <row r="141" spans="1:10" ht="21" x14ac:dyDescent="0.4">
      <c r="A141" s="58"/>
      <c r="B141" s="22"/>
      <c r="C141" s="59"/>
      <c r="D141" s="59"/>
      <c r="E141" s="59"/>
      <c r="F141" s="60"/>
      <c r="G141" s="59"/>
      <c r="H141" s="59"/>
      <c r="I141" s="59"/>
      <c r="J141" s="61"/>
    </row>
    <row r="142" spans="1:10" ht="21" x14ac:dyDescent="0.4">
      <c r="A142" s="105" t="s">
        <v>21</v>
      </c>
      <c r="B142" s="37" t="s">
        <v>283</v>
      </c>
      <c r="C142" s="59"/>
      <c r="D142" s="59"/>
      <c r="E142" s="59"/>
      <c r="F142" s="59"/>
      <c r="G142" s="59"/>
      <c r="H142" s="59"/>
      <c r="I142" s="59"/>
      <c r="J142" s="61"/>
    </row>
    <row r="143" spans="1:10" ht="21" x14ac:dyDescent="0.4">
      <c r="A143" s="104">
        <v>45125</v>
      </c>
      <c r="B143" s="62"/>
      <c r="C143" s="62"/>
      <c r="D143" s="62"/>
      <c r="E143" s="62"/>
      <c r="F143" s="62"/>
      <c r="G143" s="62"/>
      <c r="H143" s="62"/>
      <c r="I143" s="62"/>
      <c r="J143" s="61"/>
    </row>
    <row r="144" spans="1:10" x14ac:dyDescent="0.4">
      <c r="A144" s="63"/>
      <c r="B144" s="62"/>
      <c r="C144" s="62"/>
      <c r="D144" s="62"/>
      <c r="E144" s="62"/>
      <c r="F144" s="62"/>
      <c r="G144" s="62"/>
      <c r="H144" s="62"/>
      <c r="I144" s="62"/>
      <c r="J144" s="61"/>
    </row>
    <row r="145" spans="1:10" x14ac:dyDescent="0.4">
      <c r="A145" s="64"/>
      <c r="B145" s="62"/>
      <c r="C145" s="62"/>
      <c r="D145" s="62"/>
      <c r="E145" s="62"/>
      <c r="F145" s="62"/>
      <c r="G145" s="62"/>
      <c r="H145" s="62"/>
      <c r="I145" s="62"/>
      <c r="J145" s="61"/>
    </row>
    <row r="146" spans="1:10" x14ac:dyDescent="0.4">
      <c r="A146" s="62" t="s">
        <v>22</v>
      </c>
      <c r="B146" s="62"/>
      <c r="C146" s="62"/>
      <c r="D146" s="62"/>
      <c r="E146" s="62"/>
      <c r="F146" s="62"/>
      <c r="G146" s="62"/>
      <c r="H146" s="62"/>
      <c r="I146" s="62"/>
      <c r="J146" s="61"/>
    </row>
    <row r="147" spans="1:10" x14ac:dyDescent="0.4">
      <c r="A147" s="62"/>
      <c r="B147" s="62"/>
      <c r="C147" s="62"/>
      <c r="D147" s="62"/>
      <c r="E147" s="62"/>
      <c r="F147" s="62"/>
      <c r="G147" s="62"/>
      <c r="H147" s="62"/>
      <c r="I147" s="62"/>
      <c r="J147" s="61"/>
    </row>
    <row r="148" spans="1:10" x14ac:dyDescent="0.4">
      <c r="A148" s="62"/>
      <c r="B148" s="62"/>
      <c r="C148" s="62"/>
      <c r="D148" s="62"/>
      <c r="E148" s="62"/>
      <c r="F148" s="62"/>
      <c r="G148" s="62"/>
      <c r="H148" s="62"/>
      <c r="I148" s="62"/>
      <c r="J148" s="61"/>
    </row>
    <row r="149" spans="1:10" x14ac:dyDescent="0.4">
      <c r="A149" s="62"/>
      <c r="B149" s="62"/>
      <c r="C149" s="62"/>
      <c r="D149" s="62"/>
      <c r="E149" s="62"/>
      <c r="F149" s="62"/>
      <c r="G149" s="62"/>
      <c r="H149" s="62"/>
      <c r="I149" s="62"/>
      <c r="J149" s="61"/>
    </row>
    <row r="150" spans="1:10" x14ac:dyDescent="0.4">
      <c r="A150" s="62"/>
      <c r="B150" s="62"/>
      <c r="C150" s="62"/>
      <c r="D150" s="62"/>
      <c r="E150" s="62"/>
      <c r="F150" s="62"/>
      <c r="G150" s="62"/>
      <c r="H150" s="62"/>
      <c r="I150" s="62"/>
      <c r="J150" s="61"/>
    </row>
    <row r="151" spans="1:10" x14ac:dyDescent="0.4">
      <c r="A151" s="62"/>
      <c r="B151" s="62"/>
      <c r="C151" s="62"/>
      <c r="D151" s="62"/>
      <c r="E151" s="62"/>
      <c r="F151" s="62"/>
      <c r="G151" s="62"/>
      <c r="H151" s="62"/>
      <c r="I151" s="62"/>
      <c r="J151" s="61"/>
    </row>
    <row r="152" spans="1:10" x14ac:dyDescent="0.4">
      <c r="A152" s="62"/>
      <c r="B152" s="62"/>
      <c r="C152" s="62"/>
      <c r="D152" s="62"/>
      <c r="E152" s="62"/>
      <c r="F152" s="62"/>
      <c r="G152" s="62"/>
      <c r="H152" s="62"/>
      <c r="I152" s="62"/>
      <c r="J152" s="61"/>
    </row>
    <row r="153" spans="1:10" x14ac:dyDescent="0.4">
      <c r="A153" s="62"/>
      <c r="B153" s="62"/>
      <c r="C153" s="62"/>
      <c r="D153" s="62"/>
      <c r="E153" s="62"/>
      <c r="F153" s="62"/>
      <c r="G153" s="62"/>
      <c r="H153" s="62"/>
      <c r="I153" s="62"/>
      <c r="J153" s="61"/>
    </row>
    <row r="154" spans="1:10" x14ac:dyDescent="0.4">
      <c r="A154" s="62"/>
      <c r="B154" s="62"/>
      <c r="C154" s="62"/>
      <c r="D154" s="62"/>
      <c r="E154" s="62"/>
      <c r="F154" s="62"/>
      <c r="G154" s="62"/>
      <c r="H154" s="62"/>
      <c r="I154" s="62"/>
      <c r="J154" s="61"/>
    </row>
    <row r="155" spans="1:10" x14ac:dyDescent="0.4">
      <c r="A155" s="62"/>
      <c r="B155" s="62"/>
      <c r="C155" s="62"/>
      <c r="D155" s="62"/>
      <c r="E155" s="62"/>
      <c r="F155" s="62"/>
      <c r="G155" s="62"/>
      <c r="H155" s="62"/>
      <c r="I155" s="62"/>
      <c r="J155" s="61"/>
    </row>
    <row r="156" spans="1:10" x14ac:dyDescent="0.4">
      <c r="A156" s="62"/>
      <c r="B156" s="62"/>
      <c r="C156" s="62"/>
      <c r="D156" s="62"/>
      <c r="E156" s="62"/>
      <c r="F156" s="62"/>
      <c r="G156" s="62"/>
      <c r="H156" s="62"/>
      <c r="I156" s="62"/>
      <c r="J156" s="61"/>
    </row>
    <row r="157" spans="1:10" x14ac:dyDescent="0.4">
      <c r="A157" s="62"/>
      <c r="B157" s="62"/>
      <c r="C157" s="62"/>
      <c r="D157" s="62"/>
      <c r="E157" s="62"/>
      <c r="F157" s="62"/>
      <c r="G157" s="62"/>
      <c r="H157" s="62"/>
      <c r="I157" s="62"/>
      <c r="J157" s="61"/>
    </row>
    <row r="158" spans="1:10" x14ac:dyDescent="0.4">
      <c r="A158" s="62"/>
      <c r="B158" s="62"/>
      <c r="C158" s="62"/>
      <c r="D158" s="62"/>
      <c r="E158" s="62"/>
      <c r="F158" s="62"/>
      <c r="G158" s="62"/>
      <c r="H158" s="62"/>
      <c r="I158" s="62"/>
      <c r="J158" s="61"/>
    </row>
    <row r="159" spans="1:10" x14ac:dyDescent="0.4">
      <c r="A159" s="62"/>
      <c r="B159" s="62"/>
      <c r="C159" s="62"/>
      <c r="D159" s="62"/>
      <c r="E159" s="62"/>
      <c r="F159" s="62"/>
      <c r="G159" s="62"/>
      <c r="H159" s="62"/>
      <c r="I159" s="62"/>
      <c r="J159" s="61"/>
    </row>
    <row r="160" spans="1:10" x14ac:dyDescent="0.4">
      <c r="A160" s="62"/>
      <c r="B160" s="62"/>
      <c r="C160" s="62"/>
      <c r="D160" s="62"/>
      <c r="E160" s="62"/>
      <c r="F160" s="62"/>
      <c r="G160" s="62"/>
      <c r="H160" s="62"/>
      <c r="I160" s="62"/>
      <c r="J160" s="61"/>
    </row>
    <row r="161" spans="1:10" x14ac:dyDescent="0.4">
      <c r="A161" s="62"/>
      <c r="B161" s="62"/>
      <c r="C161" s="62"/>
      <c r="D161" s="62"/>
      <c r="E161" s="62"/>
      <c r="F161" s="62"/>
      <c r="G161" s="62"/>
      <c r="H161" s="62"/>
      <c r="I161" s="62"/>
      <c r="J161" s="61"/>
    </row>
    <row r="162" spans="1:10" x14ac:dyDescent="0.4">
      <c r="A162" s="62"/>
      <c r="B162" s="62"/>
      <c r="C162" s="62"/>
      <c r="D162" s="62"/>
      <c r="E162" s="62"/>
      <c r="F162" s="62"/>
      <c r="G162" s="62"/>
      <c r="H162" s="62"/>
      <c r="I162" s="62"/>
      <c r="J162" s="61"/>
    </row>
    <row r="163" spans="1:10" x14ac:dyDescent="0.4">
      <c r="A163" s="62"/>
      <c r="B163" s="62"/>
      <c r="C163" s="62"/>
      <c r="D163" s="62"/>
      <c r="E163" s="62"/>
      <c r="F163" s="62"/>
      <c r="G163" s="62"/>
      <c r="H163" s="62"/>
      <c r="I163" s="62"/>
      <c r="J163" s="61"/>
    </row>
    <row r="164" spans="1:10" x14ac:dyDescent="0.4">
      <c r="A164" s="62"/>
      <c r="B164" s="62"/>
      <c r="C164" s="62"/>
      <c r="D164" s="62"/>
      <c r="E164" s="62"/>
      <c r="F164" s="62"/>
      <c r="G164" s="62"/>
      <c r="H164" s="62"/>
      <c r="I164" s="62"/>
      <c r="J164" s="61"/>
    </row>
    <row r="165" spans="1:10" x14ac:dyDescent="0.4">
      <c r="A165" s="62"/>
      <c r="B165" s="62"/>
      <c r="C165" s="62"/>
      <c r="D165" s="62"/>
      <c r="E165" s="62"/>
      <c r="F165" s="62"/>
      <c r="G165" s="62"/>
      <c r="H165" s="62"/>
      <c r="I165" s="62"/>
      <c r="J165" s="61"/>
    </row>
    <row r="166" spans="1:10" x14ac:dyDescent="0.4">
      <c r="A166" s="62"/>
      <c r="B166" s="62"/>
      <c r="C166" s="62"/>
      <c r="D166" s="62"/>
      <c r="E166" s="62"/>
      <c r="F166" s="62"/>
      <c r="G166" s="62"/>
      <c r="H166" s="62"/>
      <c r="I166" s="62"/>
      <c r="J166" s="61"/>
    </row>
    <row r="167" spans="1:10" x14ac:dyDescent="0.4">
      <c r="A167" s="62"/>
      <c r="B167" s="62"/>
      <c r="C167" s="62"/>
      <c r="D167" s="62"/>
      <c r="E167" s="62"/>
      <c r="F167" s="62"/>
      <c r="G167" s="62"/>
      <c r="H167" s="62"/>
      <c r="I167" s="62"/>
      <c r="J167" s="61"/>
    </row>
    <row r="168" spans="1:10" x14ac:dyDescent="0.4">
      <c r="A168" s="62"/>
      <c r="B168" s="62"/>
      <c r="C168" s="62"/>
      <c r="D168" s="62"/>
      <c r="E168" s="62"/>
      <c r="F168" s="62"/>
      <c r="G168" s="62"/>
      <c r="H168" s="62"/>
      <c r="I168" s="62"/>
      <c r="J168" s="61"/>
    </row>
    <row r="169" spans="1:10" x14ac:dyDescent="0.4">
      <c r="A169" s="62"/>
      <c r="B169" s="62"/>
      <c r="C169" s="62"/>
      <c r="D169" s="62"/>
      <c r="E169" s="62"/>
      <c r="F169" s="62"/>
      <c r="G169" s="62"/>
      <c r="H169" s="62"/>
      <c r="I169" s="62"/>
      <c r="J169" s="61"/>
    </row>
    <row r="170" spans="1:10" x14ac:dyDescent="0.4">
      <c r="A170" s="62"/>
      <c r="B170" s="62"/>
      <c r="C170" s="62"/>
      <c r="D170" s="62"/>
      <c r="E170" s="62"/>
      <c r="F170" s="62"/>
      <c r="G170" s="62"/>
      <c r="H170" s="62"/>
      <c r="I170" s="62"/>
      <c r="J170" s="61"/>
    </row>
    <row r="171" spans="1:10" x14ac:dyDescent="0.4">
      <c r="A171" s="62"/>
      <c r="B171" s="62"/>
      <c r="C171" s="62"/>
      <c r="D171" s="62"/>
      <c r="E171" s="62"/>
      <c r="F171" s="62"/>
      <c r="G171" s="62"/>
      <c r="H171" s="62"/>
      <c r="I171" s="62"/>
      <c r="J171" s="61"/>
    </row>
    <row r="172" spans="1:10" x14ac:dyDescent="0.4">
      <c r="A172" s="62"/>
      <c r="B172" s="62"/>
      <c r="C172" s="62"/>
      <c r="D172" s="62"/>
      <c r="E172" s="62"/>
      <c r="F172" s="62"/>
      <c r="G172" s="62"/>
      <c r="H172" s="62"/>
      <c r="I172" s="62"/>
      <c r="J172" s="61"/>
    </row>
    <row r="173" spans="1:10" x14ac:dyDescent="0.4">
      <c r="A173" s="62"/>
      <c r="B173" s="62"/>
      <c r="C173" s="62"/>
      <c r="D173" s="62"/>
      <c r="E173" s="62"/>
      <c r="F173" s="62"/>
      <c r="G173" s="62"/>
      <c r="H173" s="62"/>
      <c r="I173" s="62"/>
      <c r="J173" s="61"/>
    </row>
    <row r="174" spans="1:10" x14ac:dyDescent="0.4">
      <c r="A174" s="62"/>
      <c r="B174" s="62"/>
      <c r="C174" s="62"/>
      <c r="D174" s="62"/>
      <c r="E174" s="62"/>
      <c r="F174" s="62"/>
      <c r="G174" s="62"/>
      <c r="H174" s="62"/>
      <c r="I174" s="62"/>
      <c r="J174" s="61"/>
    </row>
    <row r="175" spans="1:10" x14ac:dyDescent="0.4">
      <c r="A175" s="62"/>
      <c r="B175" s="62"/>
      <c r="C175" s="62"/>
      <c r="D175" s="62"/>
      <c r="E175" s="62"/>
      <c r="F175" s="62"/>
      <c r="G175" s="62"/>
      <c r="H175" s="62"/>
      <c r="I175" s="62"/>
      <c r="J175" s="61"/>
    </row>
    <row r="176" spans="1:10" x14ac:dyDescent="0.4">
      <c r="A176" s="62"/>
      <c r="B176" s="62"/>
      <c r="C176" s="62"/>
      <c r="D176" s="62"/>
      <c r="E176" s="62"/>
      <c r="F176" s="62"/>
      <c r="G176" s="62"/>
      <c r="H176" s="62"/>
      <c r="I176" s="62"/>
      <c r="J176" s="61"/>
    </row>
    <row r="177" spans="1:10" x14ac:dyDescent="0.4">
      <c r="A177" s="62"/>
      <c r="B177" s="62"/>
      <c r="C177" s="62"/>
      <c r="D177" s="62"/>
      <c r="E177" s="62"/>
      <c r="F177" s="62"/>
      <c r="G177" s="62"/>
      <c r="H177" s="62"/>
      <c r="I177" s="62"/>
      <c r="J177" s="61"/>
    </row>
    <row r="178" spans="1:10" x14ac:dyDescent="0.4">
      <c r="A178" s="62"/>
      <c r="B178" s="62"/>
      <c r="C178" s="62"/>
      <c r="D178" s="62"/>
      <c r="E178" s="62"/>
      <c r="F178" s="62"/>
      <c r="G178" s="62"/>
      <c r="H178" s="62"/>
      <c r="I178" s="62"/>
      <c r="J178" s="61"/>
    </row>
    <row r="179" spans="1:10" x14ac:dyDescent="0.4">
      <c r="A179" s="62"/>
      <c r="B179" s="62"/>
      <c r="C179" s="62"/>
      <c r="D179" s="62"/>
      <c r="E179" s="62"/>
      <c r="F179" s="62"/>
      <c r="G179" s="62"/>
      <c r="H179" s="62"/>
      <c r="I179" s="62"/>
      <c r="J179" s="61"/>
    </row>
    <row r="180" spans="1:10" x14ac:dyDescent="0.4">
      <c r="A180" s="62"/>
      <c r="B180" s="62"/>
      <c r="C180" s="62"/>
      <c r="D180" s="62"/>
      <c r="E180" s="62"/>
      <c r="F180" s="62"/>
      <c r="G180" s="62"/>
      <c r="H180" s="62"/>
      <c r="I180" s="62"/>
      <c r="J180" s="61"/>
    </row>
    <row r="181" spans="1:10" x14ac:dyDescent="0.4">
      <c r="A181" s="62"/>
      <c r="B181" s="62"/>
      <c r="C181" s="62"/>
      <c r="D181" s="62"/>
      <c r="E181" s="62"/>
      <c r="F181" s="62"/>
      <c r="G181" s="62"/>
      <c r="H181" s="62"/>
      <c r="I181" s="62"/>
      <c r="J181" s="61"/>
    </row>
    <row r="182" spans="1:10" x14ac:dyDescent="0.4">
      <c r="A182" s="1"/>
      <c r="B182" s="1"/>
      <c r="C182" s="1"/>
      <c r="D182" s="1"/>
      <c r="E182" s="1"/>
      <c r="F182" s="1"/>
      <c r="G182" s="1"/>
      <c r="H182" s="1"/>
      <c r="I182" s="1"/>
      <c r="J182" s="10"/>
    </row>
    <row r="183" spans="1:10" x14ac:dyDescent="0.4">
      <c r="A183" s="1"/>
      <c r="B183" s="1"/>
      <c r="C183" s="1"/>
      <c r="D183" s="1"/>
      <c r="E183" s="1"/>
      <c r="F183" s="1"/>
      <c r="G183" s="1"/>
      <c r="H183" s="1"/>
      <c r="I183" s="1"/>
      <c r="J183" s="10"/>
    </row>
    <row r="184" spans="1:10" x14ac:dyDescent="0.4">
      <c r="A184" s="1"/>
      <c r="B184" s="1"/>
      <c r="C184" s="1"/>
      <c r="D184" s="1"/>
      <c r="E184" s="1"/>
      <c r="F184" s="1"/>
      <c r="G184" s="1"/>
      <c r="H184" s="1"/>
      <c r="I184" s="1"/>
      <c r="J184" s="10"/>
    </row>
    <row r="185" spans="1:10" x14ac:dyDescent="0.4">
      <c r="A185" s="1"/>
      <c r="B185" s="1"/>
      <c r="C185" s="1"/>
      <c r="D185" s="1"/>
      <c r="E185" s="1"/>
      <c r="F185" s="1"/>
      <c r="G185" s="1"/>
      <c r="H185" s="1"/>
      <c r="I185" s="1"/>
      <c r="J185" s="10"/>
    </row>
    <row r="186" spans="1:10" x14ac:dyDescent="0.4">
      <c r="A186" s="1"/>
      <c r="B186" s="1"/>
      <c r="C186" s="1"/>
      <c r="D186" s="1"/>
      <c r="E186" s="1"/>
      <c r="F186" s="1"/>
      <c r="G186" s="1"/>
      <c r="H186" s="1"/>
      <c r="I186" s="1"/>
      <c r="J186" s="10"/>
    </row>
    <row r="187" spans="1:10" x14ac:dyDescent="0.4">
      <c r="A187" s="1"/>
      <c r="B187" s="1"/>
      <c r="C187" s="1"/>
      <c r="D187" s="1"/>
      <c r="E187" s="1"/>
      <c r="F187" s="1"/>
      <c r="G187" s="1"/>
      <c r="H187" s="1"/>
      <c r="I187" s="1"/>
      <c r="J187" s="10"/>
    </row>
    <row r="188" spans="1:10" x14ac:dyDescent="0.4">
      <c r="A188" s="1"/>
      <c r="B188" s="1"/>
      <c r="C188" s="1"/>
      <c r="D188" s="1"/>
      <c r="E188" s="1"/>
      <c r="F188" s="1"/>
      <c r="G188" s="1"/>
      <c r="H188" s="1"/>
      <c r="I188" s="1"/>
      <c r="J188" s="10"/>
    </row>
    <row r="189" spans="1:10" x14ac:dyDescent="0.4">
      <c r="A189" s="11"/>
      <c r="B189" s="11"/>
      <c r="C189" s="11"/>
      <c r="D189" s="11"/>
      <c r="E189" s="11"/>
      <c r="F189" s="11"/>
      <c r="G189" s="11"/>
      <c r="H189" s="11"/>
      <c r="I189" s="11"/>
      <c r="J189" s="12"/>
    </row>
    <row r="190" spans="1:10" x14ac:dyDescent="0.4">
      <c r="A190" s="13"/>
      <c r="B190" s="13"/>
      <c r="C190" s="13"/>
      <c r="D190" s="13"/>
      <c r="E190" s="13"/>
      <c r="F190" s="13"/>
      <c r="G190" s="13"/>
      <c r="H190" s="13"/>
      <c r="I190" s="13"/>
      <c r="J190" s="14"/>
    </row>
    <row r="191" spans="1:10" x14ac:dyDescent="0.4">
      <c r="A191" s="13"/>
      <c r="B191" s="13"/>
      <c r="C191" s="13"/>
      <c r="D191" s="13"/>
      <c r="E191" s="13"/>
      <c r="F191" s="13"/>
      <c r="G191" s="13"/>
      <c r="H191" s="13"/>
      <c r="I191" s="13"/>
      <c r="J191" s="14"/>
    </row>
    <row r="192" spans="1:10" x14ac:dyDescent="0.4">
      <c r="A192" s="13"/>
      <c r="B192" s="13"/>
      <c r="C192" s="13"/>
      <c r="D192" s="13"/>
      <c r="E192" s="13"/>
      <c r="F192" s="13"/>
      <c r="G192" s="13"/>
      <c r="H192" s="13"/>
      <c r="I192" s="13"/>
      <c r="J192" s="14"/>
    </row>
    <row r="193" spans="1:10" x14ac:dyDescent="0.4">
      <c r="A193" s="13"/>
      <c r="B193" s="13"/>
      <c r="C193" s="13"/>
      <c r="D193" s="13"/>
      <c r="E193" s="13"/>
      <c r="F193" s="13"/>
      <c r="G193" s="13"/>
      <c r="H193" s="13"/>
      <c r="I193" s="13"/>
      <c r="J193" s="14"/>
    </row>
    <row r="194" spans="1:10" x14ac:dyDescent="0.4">
      <c r="A194" s="13"/>
      <c r="B194" s="13"/>
      <c r="C194" s="13"/>
      <c r="D194" s="13"/>
      <c r="E194" s="13"/>
      <c r="F194" s="13"/>
      <c r="G194" s="13"/>
      <c r="H194" s="13"/>
      <c r="I194" s="13"/>
      <c r="J194" s="14"/>
    </row>
    <row r="195" spans="1:10" x14ac:dyDescent="0.4">
      <c r="A195" s="13"/>
      <c r="B195" s="13"/>
      <c r="C195" s="13"/>
      <c r="D195" s="13"/>
      <c r="E195" s="13"/>
      <c r="F195" s="13"/>
      <c r="G195" s="13"/>
      <c r="H195" s="13"/>
      <c r="I195" s="13"/>
      <c r="J195" s="14"/>
    </row>
    <row r="196" spans="1:10" x14ac:dyDescent="0.4">
      <c r="A196" s="13"/>
      <c r="B196" s="13"/>
      <c r="C196" s="13"/>
      <c r="D196" s="13"/>
      <c r="E196" s="13"/>
      <c r="F196" s="13"/>
      <c r="G196" s="13"/>
      <c r="H196" s="13"/>
      <c r="I196" s="13"/>
      <c r="J196" s="14"/>
    </row>
    <row r="197" spans="1:10" x14ac:dyDescent="0.4">
      <c r="A197" s="13"/>
      <c r="B197" s="13"/>
      <c r="C197" s="13"/>
      <c r="D197" s="13"/>
      <c r="E197" s="13"/>
      <c r="F197" s="13"/>
      <c r="G197" s="13"/>
      <c r="H197" s="13"/>
      <c r="I197" s="13"/>
      <c r="J197" s="14"/>
    </row>
    <row r="198" spans="1:10" x14ac:dyDescent="0.4">
      <c r="A198" s="13"/>
      <c r="B198" s="13"/>
      <c r="C198" s="13"/>
      <c r="D198" s="13"/>
      <c r="E198" s="13"/>
      <c r="F198" s="13"/>
      <c r="G198" s="13"/>
      <c r="H198" s="13"/>
      <c r="I198" s="13"/>
      <c r="J198" s="14"/>
    </row>
    <row r="199" spans="1:10" x14ac:dyDescent="0.4">
      <c r="A199" s="13"/>
      <c r="B199" s="13"/>
      <c r="C199" s="13"/>
      <c r="D199" s="13"/>
      <c r="E199" s="13"/>
      <c r="F199" s="13"/>
      <c r="G199" s="13"/>
      <c r="H199" s="13"/>
      <c r="I199" s="13"/>
      <c r="J199" s="14"/>
    </row>
    <row r="200" spans="1:10" x14ac:dyDescent="0.4">
      <c r="A200" s="13"/>
      <c r="B200" s="13"/>
      <c r="C200" s="13"/>
      <c r="D200" s="13"/>
      <c r="E200" s="13"/>
      <c r="F200" s="13"/>
      <c r="G200" s="13"/>
      <c r="H200" s="13"/>
      <c r="I200" s="13"/>
      <c r="J200" s="14"/>
    </row>
  </sheetData>
  <mergeCells count="2">
    <mergeCell ref="A2:J5"/>
    <mergeCell ref="A1:J1"/>
  </mergeCells>
  <pageMargins left="0.9055118110236221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</vt:lpstr>
      <vt:lpstr>'2023'!Область_печати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2023-07-21T07:46:18Z</dcterms:modified>
</cp:coreProperties>
</file>