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codeName="ЭтаКнига" defaultThemeVersion="124226"/>
  <xr:revisionPtr revIDLastSave="0" documentId="13_ncr:1_{BB4C681D-5636-41C1-8BB4-BF5959F3D1B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Диаграмма1" sheetId="3" r:id="rId1"/>
    <sheet name="Лист1" sheetId="1" r:id="rId2"/>
    <sheet name="Лист2" sheetId="2" r:id="rId3"/>
    <sheet name="Лист3" sheetId="4" r:id="rId4"/>
  </sheets>
  <definedNames>
    <definedName name="_xlnm._FilterDatabase" localSheetId="1" hidden="1">Лист1!$A$2:$O$56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1" l="1"/>
  <c r="O36" i="1" l="1"/>
  <c r="O41" i="1" l="1"/>
  <c r="O23" i="1" l="1"/>
  <c r="O56" i="1" l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0" i="1" l="1"/>
  <c r="O39" i="1" l="1"/>
  <c r="O38" i="1"/>
  <c r="O37" i="1"/>
  <c r="O35" i="1" l="1"/>
  <c r="O34" i="1"/>
  <c r="O33" i="1" l="1"/>
  <c r="O32" i="1"/>
  <c r="O31" i="1"/>
  <c r="O30" i="1"/>
  <c r="O29" i="1"/>
  <c r="O28" i="1"/>
  <c r="O26" i="1"/>
  <c r="O24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<sst xmlns="http://schemas.openxmlformats.org/spreadsheetml/2006/main" count="472" uniqueCount="322">
  <si>
    <t>Реєстраційний номер договору</t>
  </si>
  <si>
    <t>сторона з якою складається договір</t>
  </si>
  <si>
    <t xml:space="preserve">термін дії договору </t>
  </si>
  <si>
    <t>по</t>
  </si>
  <si>
    <t>сума договору</t>
  </si>
  <si>
    <t>загальна сума</t>
  </si>
  <si>
    <t>з</t>
  </si>
  <si>
    <t>Код CPV</t>
  </si>
  <si>
    <t>ЄДРПОУ</t>
  </si>
  <si>
    <t>ПІП керівника</t>
  </si>
  <si>
    <t>предмет договору</t>
  </si>
  <si>
    <t>Процедура закупівлі</t>
  </si>
  <si>
    <t>додаткова угода №, дата</t>
  </si>
  <si>
    <t xml:space="preserve">сума дод. угоди </t>
  </si>
  <si>
    <t>22432779</t>
  </si>
  <si>
    <t>без використання електронної системи</t>
  </si>
  <si>
    <t>31537375</t>
  </si>
  <si>
    <t>3052713483</t>
  </si>
  <si>
    <t>60180000-3</t>
  </si>
  <si>
    <t>ФОП Каліна Надія Сергіївна</t>
  </si>
  <si>
    <t>03120000-8</t>
  </si>
  <si>
    <t>2078113906</t>
  </si>
  <si>
    <t>Каліна Надія Сергіївна</t>
  </si>
  <si>
    <t>КП СКГ</t>
  </si>
  <si>
    <t>30055111</t>
  </si>
  <si>
    <t>Паламарчук Лідія</t>
  </si>
  <si>
    <t>ТАС</t>
  </si>
  <si>
    <t>30115243</t>
  </si>
  <si>
    <t>09320000-8</t>
  </si>
  <si>
    <t>70330000-3</t>
  </si>
  <si>
    <t>90510000-5</t>
  </si>
  <si>
    <t>35820000-8</t>
  </si>
  <si>
    <t>ФОП Зубовська Наталя Вячеславівна</t>
  </si>
  <si>
    <t>2881809929</t>
  </si>
  <si>
    <t>50310000-1</t>
  </si>
  <si>
    <t>ФОП Гапук Валентина Анатоліївна</t>
  </si>
  <si>
    <t>2595506740</t>
  </si>
  <si>
    <t>15980000-1</t>
  </si>
  <si>
    <t>36230520</t>
  </si>
  <si>
    <t>Дмитро Судаков</t>
  </si>
  <si>
    <t>66510000-8</t>
  </si>
  <si>
    <t>70220000-9</t>
  </si>
  <si>
    <t>КП ЖЕО</t>
  </si>
  <si>
    <t>Тетяна Шмідько</t>
  </si>
  <si>
    <t>31948866</t>
  </si>
  <si>
    <t>ФОП Пірог Володимир Володимирович</t>
  </si>
  <si>
    <t>2405515914</t>
  </si>
  <si>
    <t>19296144</t>
  </si>
  <si>
    <t>Ірина Бережна</t>
  </si>
  <si>
    <t>3165111975</t>
  </si>
  <si>
    <t>30190000-7</t>
  </si>
  <si>
    <t>34330000-9</t>
  </si>
  <si>
    <t>ФОП Перепелиця Максим Іванович</t>
  </si>
  <si>
    <t>30230000-0</t>
  </si>
  <si>
    <t>3185615545</t>
  </si>
  <si>
    <t>ФОП Ігнатенко Оксана Іванівна</t>
  </si>
  <si>
    <t>ФОП Лук'янчук Михайло Леонідович</t>
  </si>
  <si>
    <t>Лук'янчук Михайло Леонідович</t>
  </si>
  <si>
    <t>2624809910</t>
  </si>
  <si>
    <t>Пірог Володимир Володимирович</t>
  </si>
  <si>
    <t>ФОП Ніколаєнко Надія Вячеславівна</t>
  </si>
  <si>
    <t>3176019681</t>
  </si>
  <si>
    <t>Купівлі- продажу запасних частин для автомобіля</t>
  </si>
  <si>
    <t>22450000-9</t>
  </si>
  <si>
    <t>ФОП Плєшко Євген Михайлович</t>
  </si>
  <si>
    <t>2756810573</t>
  </si>
  <si>
    <t>Дешко Максим Борисович</t>
  </si>
  <si>
    <t>без використання електронної системи закупівель</t>
  </si>
  <si>
    <t>Ігнатенко Оксана Іванівна</t>
  </si>
  <si>
    <t>45220000-5</t>
  </si>
  <si>
    <t>Номер договору</t>
  </si>
  <si>
    <t>Дата</t>
  </si>
  <si>
    <t>Акт здачі- приймання приміщення</t>
  </si>
  <si>
    <t>75/25</t>
  </si>
  <si>
    <t>немає</t>
  </si>
  <si>
    <t>Адреса</t>
  </si>
  <si>
    <t>Дружби Народів 54,52</t>
  </si>
  <si>
    <t>75/26</t>
  </si>
  <si>
    <t>75/46-1</t>
  </si>
  <si>
    <t>Дружби Народів 54</t>
  </si>
  <si>
    <t>76/47</t>
  </si>
  <si>
    <t>Цвіточний 9</t>
  </si>
  <si>
    <t>79/60</t>
  </si>
  <si>
    <t>Дружби народів 35В</t>
  </si>
  <si>
    <t>78/161</t>
  </si>
  <si>
    <t>91/23</t>
  </si>
  <si>
    <t>Соборна 20</t>
  </si>
  <si>
    <t>80/24</t>
  </si>
  <si>
    <t>81/212</t>
  </si>
  <si>
    <t>Дружби Народів 6</t>
  </si>
  <si>
    <t>в наявності</t>
  </si>
  <si>
    <t>ФОП Мілешко Ірина Петрівна</t>
  </si>
  <si>
    <t>Мілешко Ірина Петрівна</t>
  </si>
  <si>
    <t>3050517803</t>
  </si>
  <si>
    <t>в ЖЕО теж немає актів приймання передачі</t>
  </si>
  <si>
    <t>ФОП  Ігнатенко Оксана Іванівна</t>
  </si>
  <si>
    <t>Перепелиця Максим Іванович</t>
  </si>
  <si>
    <t>2793910650</t>
  </si>
  <si>
    <t>172</t>
  </si>
  <si>
    <t>04.07.2023</t>
  </si>
  <si>
    <t>35110000-8</t>
  </si>
  <si>
    <t>173</t>
  </si>
  <si>
    <t>30120000-6</t>
  </si>
  <si>
    <t>ДП Коніка Мінолта України</t>
  </si>
  <si>
    <t>142815326653</t>
  </si>
  <si>
    <t>Євген Постольник</t>
  </si>
  <si>
    <t>174</t>
  </si>
  <si>
    <t>10.07.2023</t>
  </si>
  <si>
    <t>64120000-3</t>
  </si>
  <si>
    <t>Надання послуг спеціального поштового зв'язку</t>
  </si>
  <si>
    <t>ДП Спеціального звязку</t>
  </si>
  <si>
    <t>Загоровський Ігор</t>
  </si>
  <si>
    <t>01186679</t>
  </si>
  <si>
    <t>07.07.2023</t>
  </si>
  <si>
    <t>95/175</t>
  </si>
  <si>
    <t>29.06.2026 ст.631 ЦКУ</t>
  </si>
  <si>
    <t>176</t>
  </si>
  <si>
    <t>11.07.2023</t>
  </si>
  <si>
    <t>ККП Кобзар</t>
  </si>
  <si>
    <t>Купівлі- продажу нитки для прошивки документів</t>
  </si>
  <si>
    <t>177</t>
  </si>
  <si>
    <t>Купівлі- продажу керованої веб- камери</t>
  </si>
  <si>
    <t>19440000-2</t>
  </si>
  <si>
    <t>Купівлі- продажу запчастин до автомобілів</t>
  </si>
  <si>
    <t>178</t>
  </si>
  <si>
    <t>12.07.2023</t>
  </si>
  <si>
    <t>ЛИПЕНЬ</t>
  </si>
  <si>
    <t>179</t>
  </si>
  <si>
    <t>Надання послуг по заміні блоку фоточутливого реміня та фоторциліндра Konika Minolta bizhub 300i</t>
  </si>
  <si>
    <t>Постольник Євген</t>
  </si>
  <si>
    <t>14281534</t>
  </si>
  <si>
    <t>FA-00279393/180</t>
  </si>
  <si>
    <t>181</t>
  </si>
  <si>
    <t>13.07.2023</t>
  </si>
  <si>
    <t>30210000-4 30230000-0 32330000-5</t>
  </si>
  <si>
    <t>Добровільне страхування майна(Європейська, 23, Архів-130,90 кв.м.)</t>
  </si>
  <si>
    <t>Купівлі- продажу комп'ютерної та організаційної техніки (сканер, монітор, диктофон)</t>
  </si>
  <si>
    <t>Ігнетенко Оксана Іванівна</t>
  </si>
  <si>
    <t>182</t>
  </si>
  <si>
    <t>33190000-8</t>
  </si>
  <si>
    <t>ФОП Дешко Максим орисович</t>
  </si>
  <si>
    <t>Оренди нерухомогомайна, що належить до комунальної власності Южноукраїнської міської територіальної громади (Архів)</t>
  </si>
  <si>
    <t>14.07.2023</t>
  </si>
  <si>
    <t>183</t>
  </si>
  <si>
    <t>Купівлі-продажу прапору міста</t>
  </si>
  <si>
    <t>Ніколаєнко Надія Вячеславівна</t>
  </si>
  <si>
    <t>184</t>
  </si>
  <si>
    <t>19.07.2023</t>
  </si>
  <si>
    <t>ПРАТ "Страхова група ТАС"</t>
  </si>
  <si>
    <t>Солон Г.О.</t>
  </si>
  <si>
    <t>FO-01591720/185</t>
  </si>
  <si>
    <t>18.07.2023</t>
  </si>
  <si>
    <t>FO-01591790/187</t>
  </si>
  <si>
    <t>FO-01592197/186</t>
  </si>
  <si>
    <t>Послуги зі страхування транспортного засобу ЗАЗ ДЕО</t>
  </si>
  <si>
    <t>FO-01592140/188</t>
  </si>
  <si>
    <t>послуги зі страхування транспортного засобу  ДЕО Ланос</t>
  </si>
  <si>
    <t>189</t>
  </si>
  <si>
    <t>Придбання подяк міського голови та папок під грамоти та подяки</t>
  </si>
  <si>
    <t>Плєшко Є.М.</t>
  </si>
  <si>
    <t>24.07.2023</t>
  </si>
  <si>
    <t>99/190</t>
  </si>
  <si>
    <t>100/191</t>
  </si>
  <si>
    <t>про надання послуг з поводження з побутовими відходами</t>
  </si>
  <si>
    <t>101/192</t>
  </si>
  <si>
    <t>26.07.2023</t>
  </si>
  <si>
    <t>193</t>
  </si>
  <si>
    <t>про надання послуг з перевезення гуманітарної допомоги</t>
  </si>
  <si>
    <t>ФОП Хрипун А.В.</t>
  </si>
  <si>
    <t>Хрипун Альона</t>
  </si>
  <si>
    <t>45230000-8 (45231113-0)</t>
  </si>
  <si>
    <t>послуги з поточного ремонту мереж по заміні ділянки трубопроводу централізованого водопостачання в приміщенні бойлерна за адресою: вул. Європейська, 48</t>
  </si>
  <si>
    <t>Купівлі-продажу  прапорів ( України, Миколаївської обл.)</t>
  </si>
  <si>
    <t>Обов'язкове особисте страхування від нещасних випадків на транспорті (Іванов О.Г.)</t>
  </si>
  <si>
    <t>Обов'язкове особисте страхування від нещасних випадків на транспорті (Пинтій О.В.)</t>
  </si>
  <si>
    <t>про надання експлуатаційних послуг пов'язаних з утримання будинків і споруд та прибудинкових територій</t>
  </si>
  <si>
    <t>202/194</t>
  </si>
  <si>
    <t>195</t>
  </si>
  <si>
    <t>38820000-9</t>
  </si>
  <si>
    <t>Купівля- продаж пульта дистанційного керування кондиціонером</t>
  </si>
  <si>
    <t>03.08.2023</t>
  </si>
  <si>
    <t>ФОП Губа Олександр Володимирович</t>
  </si>
  <si>
    <t>Губа Олександр Володимирович</t>
  </si>
  <si>
    <t>2857511492</t>
  </si>
  <si>
    <t>СЕРПЕНЬ</t>
  </si>
  <si>
    <t>196</t>
  </si>
  <si>
    <t>без твикористання електронної системи</t>
  </si>
  <si>
    <t>80510000-2</t>
  </si>
  <si>
    <t>Надання інформаційно- консультативних послуг з навчання роботі з Єдиними та Державними реєстрами</t>
  </si>
  <si>
    <t>ДП "Національні інформаційні системи"</t>
  </si>
  <si>
    <t>Савін Володимир Анатолійович</t>
  </si>
  <si>
    <t>39787008</t>
  </si>
  <si>
    <t>201/197</t>
  </si>
  <si>
    <t>45310000-3</t>
  </si>
  <si>
    <t>Надання послуг з поточного ремонту електромереж та електрообладнання в приміщеннях № 35-38 за адроесою вул. Європейська,23</t>
  </si>
  <si>
    <t>04.08.2023</t>
  </si>
  <si>
    <t>198</t>
  </si>
  <si>
    <t>71320000-7</t>
  </si>
  <si>
    <t>Розробка технічних умов та підготовку проекту договору про приєднання до електричних мереж 0,22/0,38 кВ</t>
  </si>
  <si>
    <t>ДП Електричних мереж приватного акціонерного товариства "Атомсервіс"</t>
  </si>
  <si>
    <t>Дробот Олександр Васильович</t>
  </si>
  <si>
    <t>199</t>
  </si>
  <si>
    <t>45230000-8</t>
  </si>
  <si>
    <t>Миронюк Олександр Степанович</t>
  </si>
  <si>
    <t>200</t>
  </si>
  <si>
    <t>90520000-8</t>
  </si>
  <si>
    <t>ТОВ Науково- виробнича компанія Укрекопром</t>
  </si>
  <si>
    <t>Катишев Дмитро</t>
  </si>
  <si>
    <t>39624900</t>
  </si>
  <si>
    <t>Надання послуг з поточного ремонту мереж по заміні ділянки трубопроводу холодного постачання від місця під'єднання (прим.16- коридор 1го поверху) до відсічного крану в приміщенні- бойлерна за адресою: вул. Європейська, 48</t>
  </si>
  <si>
    <t>Олександр Степанович Миронюк</t>
  </si>
  <si>
    <t>4/в-2023/201</t>
  </si>
  <si>
    <t>10.08.2023</t>
  </si>
  <si>
    <t>50410000-2</t>
  </si>
  <si>
    <t>Надання послуг з поточного ремонту та технічного обслуговування вузла комерційного обліку теплової енергії в адміністративній будівлі виконавчого комітету</t>
  </si>
  <si>
    <t>ПП "Касмєт"</t>
  </si>
  <si>
    <t>Полтавський Микола</t>
  </si>
  <si>
    <t>24057177</t>
  </si>
  <si>
    <t>11.08.2023</t>
  </si>
  <si>
    <t>202</t>
  </si>
  <si>
    <t>33140000-3</t>
  </si>
  <si>
    <t>Купівлі- продажу полумасок з клапанами</t>
  </si>
  <si>
    <t xml:space="preserve"> дата реестрації</t>
  </si>
  <si>
    <t>203</t>
  </si>
  <si>
    <t>15.08.2023</t>
  </si>
  <si>
    <t>Купівлі- продажу кольорового принтеру (Epson L805)</t>
  </si>
  <si>
    <t xml:space="preserve">ФОП Ігнатенко Оксана Іванівна </t>
  </si>
  <si>
    <t>204</t>
  </si>
  <si>
    <t>без використання ележктронної системи закупівель</t>
  </si>
  <si>
    <t>21.08.2023</t>
  </si>
  <si>
    <t>31610000-5</t>
  </si>
  <si>
    <t>205</t>
  </si>
  <si>
    <t>Купівлі- продажу футлярів (коробок) для нагород</t>
  </si>
  <si>
    <t>ККП "Кобзар" ЮМР</t>
  </si>
  <si>
    <t>Бережна Ірина</t>
  </si>
  <si>
    <t>18530000-3</t>
  </si>
  <si>
    <t>206</t>
  </si>
  <si>
    <t>Купівлі- продажу конвертів "Євро"</t>
  </si>
  <si>
    <t>207</t>
  </si>
  <si>
    <t>23.08.2023</t>
  </si>
  <si>
    <t>38420000-5</t>
  </si>
  <si>
    <t xml:space="preserve">Купівлі - продажу лічильників холодної води </t>
  </si>
  <si>
    <t>ФОП Праворний Микола Анатолійович</t>
  </si>
  <si>
    <t>Праворний Микола Анатолійович</t>
  </si>
  <si>
    <t>2961204378</t>
  </si>
  <si>
    <t>24.08.2023</t>
  </si>
  <si>
    <t>25.08.2023</t>
  </si>
  <si>
    <t>209</t>
  </si>
  <si>
    <t>210</t>
  </si>
  <si>
    <t>42120000-6 44310000-6</t>
  </si>
  <si>
    <t>Купівлі продажу запчастин до автомобілів</t>
  </si>
  <si>
    <t>Купівлі- продажу живих квітів (підприємці)</t>
  </si>
  <si>
    <t xml:space="preserve">ДУ№1 від 25.08.2023 збільшення суми договору </t>
  </si>
  <si>
    <t>Надання послуг ( розпломбування та пломбування приладів обліку)</t>
  </si>
  <si>
    <t>КП "ТВКГ"</t>
  </si>
  <si>
    <t>211</t>
  </si>
  <si>
    <t>Купівля- продаж комплектуючих для оргтехніки ( термоплівка, накладка вузла)</t>
  </si>
  <si>
    <t>Гапук Валентина Анатоліївна</t>
  </si>
  <si>
    <t>212</t>
  </si>
  <si>
    <t>Купівля- продаж мінеральної води</t>
  </si>
  <si>
    <t>ПП "Южноукраїнський комбінат харчування"</t>
  </si>
  <si>
    <t>Валентина Єрьоменко</t>
  </si>
  <si>
    <t>258/208</t>
  </si>
  <si>
    <t>ВЕРЕСЕНЬ</t>
  </si>
  <si>
    <t>213</t>
  </si>
  <si>
    <t>01.09.2023</t>
  </si>
  <si>
    <t>Купівлі- продажу пульта дистанційного керування кондиціонером</t>
  </si>
  <si>
    <t>04.09.2023</t>
  </si>
  <si>
    <t>214</t>
  </si>
  <si>
    <t>без використання електронної системи закупывель</t>
  </si>
  <si>
    <t>33760000-5 18420000-9</t>
  </si>
  <si>
    <t>Купівлі продажу туалетного паперу та латексних рукавичок</t>
  </si>
  <si>
    <t>237/215</t>
  </si>
  <si>
    <t>Надання послуг по встановленню та ремонту дверей металевих, виготовленню кріплень та встановленню вогнегасників, виготовленню металевого засову, закриттю вентиляційних отворів за адресою вул. Європейська, 23</t>
  </si>
  <si>
    <t>05.09.2023</t>
  </si>
  <si>
    <t>термін поставки товару/надання послуг</t>
  </si>
  <si>
    <t>протягом 5 календарних днів на підставі заявки Замовника</t>
  </si>
  <si>
    <t>15 календарних днів з дати усного чи письмогвого замовлення</t>
  </si>
  <si>
    <t>на підставі поданої заявки замовника</t>
  </si>
  <si>
    <t>5 календарних днів з дати письмового /усного замовлення Покупця</t>
  </si>
  <si>
    <t>ДУ№1 від 21.08.2023 зміна реквізитів виконавця</t>
  </si>
  <si>
    <t>07.09.2023</t>
  </si>
  <si>
    <t>216</t>
  </si>
  <si>
    <t>без викоридстання електронної системи закупівель</t>
  </si>
  <si>
    <t>44520000-1</t>
  </si>
  <si>
    <t>Купівлі- продажу товару ( замок врізний )</t>
  </si>
  <si>
    <t>ФОП Вітвіцька Ольга Вікторівна</t>
  </si>
  <si>
    <t>Вітвіцька Ольга Вікторівна</t>
  </si>
  <si>
    <t>3060219725</t>
  </si>
  <si>
    <t>ДУ№1 від 07.09.2023(зміни в додаток №1,2)</t>
  </si>
  <si>
    <t>217</t>
  </si>
  <si>
    <t>Купівлі- продажу акумуляторної батареї</t>
  </si>
  <si>
    <t>31440000-2</t>
  </si>
  <si>
    <t>14.09.2023</t>
  </si>
  <si>
    <t>18.09.2023</t>
  </si>
  <si>
    <t>218</t>
  </si>
  <si>
    <t>Послуги з демонтажу старого та встановлення нових лічильників холодної води</t>
  </si>
  <si>
    <t>КП "ЖЕО"</t>
  </si>
  <si>
    <t>Олександр Миронюк</t>
  </si>
  <si>
    <t>22.09.2023</t>
  </si>
  <si>
    <t>219</t>
  </si>
  <si>
    <t>34320000-6</t>
  </si>
  <si>
    <t>Купівлі- продажу запчастин до автомобіля (нижній передній важіль правий лівий для Skoda)</t>
  </si>
  <si>
    <t>39170000-4</t>
  </si>
  <si>
    <t>Купівлі- продажу вивіски (ЦНАП)</t>
  </si>
  <si>
    <t>Зубовська Наталя Вячеславівна</t>
  </si>
  <si>
    <t>ДУ№1 від 04.09.2023 зміна строку поставки Ду№2 від 25.09.2023 зменшення суми + розірвання договору)</t>
  </si>
  <si>
    <t>про відшкодування витрат Орендодавця за послуги з теплопостачання за договором оренди майна, що належить до комунальної власності територіальної громади міста</t>
  </si>
  <si>
    <t>За потребою Замовника</t>
  </si>
  <si>
    <t>15 робочих днів з дати письмового /усного замовлення Покупця</t>
  </si>
  <si>
    <t>Купівлі- продажу товару ( блок фоточутливого реміню, фотоциліндр)</t>
  </si>
  <si>
    <t>Купівлі продажу аптечки для автомобіля</t>
  </si>
  <si>
    <t>Надання послуг з поводження з відходами (небезпечні)</t>
  </si>
  <si>
    <t>45420000-7</t>
  </si>
  <si>
    <t>Надання послуг по заміні вікон на металопластиколві</t>
  </si>
  <si>
    <t>27.09.2023</t>
  </si>
  <si>
    <t>50720000-8</t>
  </si>
  <si>
    <t>29.09.2023</t>
  </si>
  <si>
    <t>263/222</t>
  </si>
  <si>
    <t>Послуги з підготовки мереж централізованогот теплопостачання до опалювального сезону</t>
  </si>
  <si>
    <t>ДУ №1 від 02.10.2023 зменшення суми договору</t>
  </si>
  <si>
    <t>Купівлі- продажу товару               ( світловідбиваючи жилети)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</si>
</sst>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3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8" fillId="4" borderId="5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49" fontId="2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2"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 patternType="solid">
          <fgColor auto="1"/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2D2D"/>
      <color rgb="FFC907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Лист1!$L$1:$L$2</c:f>
              <c:strCache>
                <c:ptCount val="2"/>
                <c:pt idx="0">
                  <c:v>додаткова угода №, дата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6A1-4913-8F96-C5E8FBD587CD}"/>
            </c:ext>
          </c:extLst>
        </c:ser>
        <c:ser>
          <c:idx val="1"/>
          <c:order val="1"/>
          <c:tx>
            <c:strRef>
              <c:f>Лист1!$M$1:$M$2</c:f>
              <c:strCache>
                <c:ptCount val="2"/>
                <c:pt idx="0">
                  <c:v>сума договору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6A1-4913-8F96-C5E8FBD587CD}"/>
            </c:ext>
          </c:extLst>
        </c:ser>
        <c:ser>
          <c:idx val="2"/>
          <c:order val="2"/>
          <c:tx>
            <c:strRef>
              <c:f>Лист1!$N$1:$N$2</c:f>
              <c:strCache>
                <c:ptCount val="2"/>
                <c:pt idx="0">
                  <c:v>сума дод. угоди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66A1-4913-8F96-C5E8FBD587CD}"/>
            </c:ext>
          </c:extLst>
        </c:ser>
        <c:ser>
          <c:idx val="3"/>
          <c:order val="3"/>
          <c:tx>
            <c:strRef>
              <c:f>Лист1!$O$1:$O$2</c:f>
              <c:strCache>
                <c:ptCount val="2"/>
                <c:pt idx="0">
                  <c:v>загальна сума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66A1-4913-8F96-C5E8FBD587CD}"/>
            </c:ext>
          </c:extLst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Лист1!#REF!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Лист1!#REF!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66A1-4913-8F96-C5E8FBD58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95978559"/>
        <c:axId val="1118862031"/>
      </c:barChart>
      <c:catAx>
        <c:axId val="119597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18862031"/>
        <c:crosses val="autoZero"/>
        <c:auto val="1"/>
        <c:lblAlgn val="ctr"/>
        <c:lblOffset val="100"/>
        <c:noMultiLvlLbl val="0"/>
      </c:catAx>
      <c:valAx>
        <c:axId val="11188620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19597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419839C-5314-4F7E-B28F-97B1F70F4D4D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3B94BF8-0234-4558-9066-FECEFABA98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O57"/>
  <sheetViews>
    <sheetView tabSelected="1" view="pageBreakPreview" zoomScaleSheetLayoutView="100" workbookViewId="0">
      <pane ySplit="2" topLeftCell="A3" activePane="bottomLeft" state="frozen"/>
      <selection pane="bottomLeft" activeCell="E4" sqref="E4"/>
    </sheetView>
  </sheetViews>
  <sheetFormatPr defaultRowHeight="15" x14ac:dyDescent="0.25"/>
  <cols>
    <col min="1" max="1" width="12.42578125" style="8" customWidth="1"/>
    <col min="2" max="2" width="15.28515625" style="10" customWidth="1"/>
    <col min="3" max="3" width="11.85546875" style="10" customWidth="1"/>
    <col min="4" max="4" width="14.42578125" style="10" customWidth="1"/>
    <col min="5" max="5" width="30.7109375" style="6" customWidth="1"/>
    <col min="6" max="6" width="24.5703125" style="6" customWidth="1"/>
    <col min="7" max="7" width="13.5703125" style="6" customWidth="1"/>
    <col min="8" max="8" width="13.85546875" style="10" customWidth="1"/>
    <col min="9" max="9" width="23.85546875" style="6" customWidth="1"/>
    <col min="10" max="10" width="11.28515625" style="9" bestFit="1" customWidth="1"/>
    <col min="11" max="11" width="11.28515625" style="6" bestFit="1" customWidth="1"/>
    <col min="12" max="12" width="26.140625" style="11" customWidth="1"/>
    <col min="13" max="13" width="15" style="7" bestFit="1" customWidth="1"/>
    <col min="14" max="14" width="14.5703125" style="7" customWidth="1"/>
    <col min="15" max="15" width="16.5703125" style="7" customWidth="1"/>
    <col min="16" max="16" width="0.85546875" style="6" customWidth="1"/>
    <col min="17" max="17" width="0.7109375" style="6" customWidth="1"/>
    <col min="18" max="16384" width="9.140625" style="6"/>
  </cols>
  <sheetData>
    <row r="1" spans="1:15" s="5" customFormat="1" ht="15.75" customHeight="1" x14ac:dyDescent="0.25">
      <c r="A1" s="106" t="s">
        <v>222</v>
      </c>
      <c r="B1" s="85" t="s">
        <v>0</v>
      </c>
      <c r="C1" s="85" t="s">
        <v>11</v>
      </c>
      <c r="D1" s="85" t="s">
        <v>7</v>
      </c>
      <c r="E1" s="86" t="s">
        <v>10</v>
      </c>
      <c r="F1" s="86" t="s">
        <v>1</v>
      </c>
      <c r="G1" s="86" t="s">
        <v>275</v>
      </c>
      <c r="H1" s="85" t="s">
        <v>8</v>
      </c>
      <c r="I1" s="86" t="s">
        <v>9</v>
      </c>
      <c r="J1" s="103" t="s">
        <v>2</v>
      </c>
      <c r="K1" s="104"/>
      <c r="L1" s="101" t="s">
        <v>12</v>
      </c>
      <c r="M1" s="99" t="s">
        <v>4</v>
      </c>
      <c r="N1" s="99" t="s">
        <v>13</v>
      </c>
      <c r="O1" s="99" t="s">
        <v>5</v>
      </c>
    </row>
    <row r="2" spans="1:15" s="5" customFormat="1" ht="44.25" customHeight="1" x14ac:dyDescent="0.25">
      <c r="A2" s="107"/>
      <c r="B2" s="105"/>
      <c r="C2" s="105"/>
      <c r="D2" s="105"/>
      <c r="E2" s="87"/>
      <c r="F2" s="87"/>
      <c r="G2" s="87"/>
      <c r="H2" s="105"/>
      <c r="I2" s="87"/>
      <c r="J2" s="26" t="s">
        <v>6</v>
      </c>
      <c r="K2" s="27" t="s">
        <v>3</v>
      </c>
      <c r="L2" s="102"/>
      <c r="M2" s="100"/>
      <c r="N2" s="100"/>
      <c r="O2" s="100"/>
    </row>
    <row r="3" spans="1:15" ht="49.5" customHeight="1" x14ac:dyDescent="0.25">
      <c r="A3" s="45"/>
      <c r="B3" s="58"/>
      <c r="C3" s="28"/>
      <c r="D3" s="28"/>
      <c r="E3" s="90" t="s">
        <v>126</v>
      </c>
      <c r="F3" s="89"/>
      <c r="G3" s="69"/>
      <c r="H3" s="46"/>
      <c r="I3" s="29"/>
      <c r="J3" s="30"/>
      <c r="K3" s="30"/>
      <c r="L3" s="59"/>
      <c r="M3" s="31"/>
      <c r="N3" s="31"/>
      <c r="O3" s="31"/>
    </row>
    <row r="4" spans="1:15" ht="94.5" customHeight="1" x14ac:dyDescent="0.25">
      <c r="A4" s="32" t="s">
        <v>99</v>
      </c>
      <c r="B4" s="22" t="s">
        <v>98</v>
      </c>
      <c r="C4" s="12" t="s">
        <v>67</v>
      </c>
      <c r="D4" s="25" t="s">
        <v>100</v>
      </c>
      <c r="E4" s="13" t="s">
        <v>321</v>
      </c>
      <c r="F4" s="19" t="s">
        <v>45</v>
      </c>
      <c r="G4" s="19" t="s">
        <v>279</v>
      </c>
      <c r="H4" s="20" t="s">
        <v>46</v>
      </c>
      <c r="I4" s="13" t="s">
        <v>59</v>
      </c>
      <c r="J4" s="14">
        <v>45111</v>
      </c>
      <c r="K4" s="14">
        <v>45169</v>
      </c>
      <c r="L4" s="23"/>
      <c r="M4" s="21">
        <v>900</v>
      </c>
      <c r="N4" s="21"/>
      <c r="O4" s="21">
        <f>M4</f>
        <v>900</v>
      </c>
    </row>
    <row r="5" spans="1:15" ht="85.5" customHeight="1" x14ac:dyDescent="0.25">
      <c r="A5" s="32" t="s">
        <v>113</v>
      </c>
      <c r="B5" s="15" t="s">
        <v>101</v>
      </c>
      <c r="C5" s="12" t="s">
        <v>67</v>
      </c>
      <c r="D5" s="12" t="s">
        <v>102</v>
      </c>
      <c r="E5" s="13" t="s">
        <v>310</v>
      </c>
      <c r="F5" s="13" t="s">
        <v>103</v>
      </c>
      <c r="G5" s="14">
        <v>45134</v>
      </c>
      <c r="H5" s="12" t="s">
        <v>104</v>
      </c>
      <c r="I5" s="13" t="s">
        <v>105</v>
      </c>
      <c r="J5" s="14">
        <v>45114</v>
      </c>
      <c r="K5" s="14">
        <v>45199</v>
      </c>
      <c r="L5" s="24"/>
      <c r="M5" s="21">
        <v>20070.05</v>
      </c>
      <c r="N5" s="21"/>
      <c r="O5" s="21">
        <f t="shared" ref="O5:O26" si="0">M5</f>
        <v>20070.05</v>
      </c>
    </row>
    <row r="6" spans="1:15" ht="85.5" customHeight="1" x14ac:dyDescent="0.25">
      <c r="A6" s="32" t="s">
        <v>107</v>
      </c>
      <c r="B6" s="15" t="s">
        <v>106</v>
      </c>
      <c r="C6" s="33" t="s">
        <v>67</v>
      </c>
      <c r="D6" s="33" t="s">
        <v>108</v>
      </c>
      <c r="E6" s="13" t="s">
        <v>109</v>
      </c>
      <c r="F6" s="13" t="s">
        <v>110</v>
      </c>
      <c r="G6" s="14">
        <v>45291</v>
      </c>
      <c r="H6" s="33" t="s">
        <v>112</v>
      </c>
      <c r="I6" s="13" t="s">
        <v>111</v>
      </c>
      <c r="J6" s="14">
        <v>45117</v>
      </c>
      <c r="K6" s="14">
        <v>45291</v>
      </c>
      <c r="L6" s="24"/>
      <c r="M6" s="21">
        <v>2000</v>
      </c>
      <c r="N6" s="21"/>
      <c r="O6" s="21">
        <f t="shared" si="0"/>
        <v>2000</v>
      </c>
    </row>
    <row r="7" spans="1:15" ht="85.5" customHeight="1" x14ac:dyDescent="0.25">
      <c r="A7" s="32" t="s">
        <v>107</v>
      </c>
      <c r="B7" s="15" t="s">
        <v>114</v>
      </c>
      <c r="C7" s="33" t="s">
        <v>67</v>
      </c>
      <c r="D7" s="33" t="s">
        <v>41</v>
      </c>
      <c r="E7" s="13" t="s">
        <v>141</v>
      </c>
      <c r="F7" s="13" t="s">
        <v>23</v>
      </c>
      <c r="G7" s="14">
        <v>46171</v>
      </c>
      <c r="H7" s="33" t="s">
        <v>24</v>
      </c>
      <c r="I7" s="13" t="s">
        <v>25</v>
      </c>
      <c r="J7" s="14" t="s">
        <v>115</v>
      </c>
      <c r="K7" s="14">
        <v>46171</v>
      </c>
      <c r="L7" s="24"/>
      <c r="M7" s="21">
        <v>3000</v>
      </c>
      <c r="N7" s="21"/>
      <c r="O7" s="21">
        <f t="shared" si="0"/>
        <v>3000</v>
      </c>
    </row>
    <row r="8" spans="1:15" ht="99.75" customHeight="1" x14ac:dyDescent="0.25">
      <c r="A8" s="32" t="s">
        <v>117</v>
      </c>
      <c r="B8" s="15" t="s">
        <v>116</v>
      </c>
      <c r="C8" s="33" t="s">
        <v>67</v>
      </c>
      <c r="D8" s="33" t="s">
        <v>122</v>
      </c>
      <c r="E8" s="13" t="s">
        <v>119</v>
      </c>
      <c r="F8" s="13" t="s">
        <v>118</v>
      </c>
      <c r="G8" s="14">
        <v>45138</v>
      </c>
      <c r="H8" s="33" t="s">
        <v>47</v>
      </c>
      <c r="I8" s="13" t="s">
        <v>48</v>
      </c>
      <c r="J8" s="14">
        <v>45118</v>
      </c>
      <c r="K8" s="14">
        <v>45169</v>
      </c>
      <c r="L8" s="24"/>
      <c r="M8" s="21">
        <v>420</v>
      </c>
      <c r="N8" s="21"/>
      <c r="O8" s="21">
        <f t="shared" si="0"/>
        <v>420</v>
      </c>
    </row>
    <row r="9" spans="1:15" ht="85.5" customHeight="1" x14ac:dyDescent="0.25">
      <c r="A9" s="2" t="s">
        <v>117</v>
      </c>
      <c r="B9" s="2" t="s">
        <v>120</v>
      </c>
      <c r="C9" s="2" t="s">
        <v>67</v>
      </c>
      <c r="D9" s="2" t="s">
        <v>53</v>
      </c>
      <c r="E9" s="1" t="s">
        <v>121</v>
      </c>
      <c r="F9" s="1" t="s">
        <v>118</v>
      </c>
      <c r="G9" s="79">
        <v>45132</v>
      </c>
      <c r="H9" s="2" t="s">
        <v>47</v>
      </c>
      <c r="I9" s="1" t="s">
        <v>48</v>
      </c>
      <c r="J9" s="4">
        <v>45118</v>
      </c>
      <c r="K9" s="4">
        <v>45169</v>
      </c>
      <c r="L9" s="18"/>
      <c r="M9" s="3">
        <v>72750</v>
      </c>
      <c r="N9" s="3"/>
      <c r="O9" s="21">
        <f t="shared" si="0"/>
        <v>72750</v>
      </c>
    </row>
    <row r="10" spans="1:15" ht="109.5" customHeight="1" x14ac:dyDescent="0.25">
      <c r="A10" s="47" t="s">
        <v>117</v>
      </c>
      <c r="B10" s="47" t="s">
        <v>124</v>
      </c>
      <c r="C10" s="47" t="s">
        <v>67</v>
      </c>
      <c r="D10" s="47" t="s">
        <v>51</v>
      </c>
      <c r="E10" s="48" t="s">
        <v>123</v>
      </c>
      <c r="F10" s="48" t="s">
        <v>45</v>
      </c>
      <c r="G10" s="48" t="s">
        <v>279</v>
      </c>
      <c r="H10" s="47" t="s">
        <v>46</v>
      </c>
      <c r="I10" s="48" t="s">
        <v>59</v>
      </c>
      <c r="J10" s="49">
        <v>45118</v>
      </c>
      <c r="K10" s="49">
        <v>45137</v>
      </c>
      <c r="L10" s="38"/>
      <c r="M10" s="50">
        <v>410</v>
      </c>
      <c r="N10" s="3"/>
      <c r="O10" s="21">
        <f t="shared" si="0"/>
        <v>410</v>
      </c>
    </row>
    <row r="11" spans="1:15" ht="71.25" customHeight="1" x14ac:dyDescent="0.25">
      <c r="A11" s="47" t="s">
        <v>125</v>
      </c>
      <c r="B11" s="47" t="s">
        <v>127</v>
      </c>
      <c r="C11" s="47" t="s">
        <v>67</v>
      </c>
      <c r="D11" s="47" t="s">
        <v>34</v>
      </c>
      <c r="E11" s="48" t="s">
        <v>128</v>
      </c>
      <c r="F11" s="48" t="s">
        <v>103</v>
      </c>
      <c r="G11" s="49">
        <v>45199</v>
      </c>
      <c r="H11" s="47" t="s">
        <v>130</v>
      </c>
      <c r="I11" s="48" t="s">
        <v>129</v>
      </c>
      <c r="J11" s="49">
        <v>45119</v>
      </c>
      <c r="K11" s="49">
        <v>45199</v>
      </c>
      <c r="L11" s="38"/>
      <c r="M11" s="50">
        <v>3355.14</v>
      </c>
      <c r="N11" s="50"/>
      <c r="O11" s="21">
        <f t="shared" si="0"/>
        <v>3355.14</v>
      </c>
    </row>
    <row r="12" spans="1:15" ht="71.25" customHeight="1" x14ac:dyDescent="0.25">
      <c r="A12" s="47" t="s">
        <v>125</v>
      </c>
      <c r="B12" s="47" t="s">
        <v>131</v>
      </c>
      <c r="C12" s="47" t="s">
        <v>67</v>
      </c>
      <c r="D12" s="47" t="s">
        <v>40</v>
      </c>
      <c r="E12" s="48" t="s">
        <v>135</v>
      </c>
      <c r="F12" s="48" t="s">
        <v>26</v>
      </c>
      <c r="G12" s="49">
        <v>45316</v>
      </c>
      <c r="H12" s="47" t="s">
        <v>27</v>
      </c>
      <c r="I12" s="48" t="s">
        <v>43</v>
      </c>
      <c r="J12" s="49">
        <v>45120</v>
      </c>
      <c r="K12" s="49">
        <v>45316</v>
      </c>
      <c r="L12" s="38"/>
      <c r="M12" s="50">
        <v>26.45</v>
      </c>
      <c r="N12" s="50"/>
      <c r="O12" s="21">
        <f t="shared" si="0"/>
        <v>26.45</v>
      </c>
    </row>
    <row r="13" spans="1:15" ht="96" customHeight="1" x14ac:dyDescent="0.25">
      <c r="A13" s="47" t="s">
        <v>133</v>
      </c>
      <c r="B13" s="47" t="s">
        <v>132</v>
      </c>
      <c r="C13" s="47" t="s">
        <v>67</v>
      </c>
      <c r="D13" s="47" t="s">
        <v>134</v>
      </c>
      <c r="E13" s="48" t="s">
        <v>136</v>
      </c>
      <c r="F13" s="48" t="s">
        <v>55</v>
      </c>
      <c r="G13" s="49">
        <v>45140</v>
      </c>
      <c r="H13" s="47" t="s">
        <v>54</v>
      </c>
      <c r="I13" s="48" t="s">
        <v>137</v>
      </c>
      <c r="J13" s="49">
        <v>45120</v>
      </c>
      <c r="K13" s="49">
        <v>45169</v>
      </c>
      <c r="L13" s="38"/>
      <c r="M13" s="50">
        <v>27320</v>
      </c>
      <c r="N13" s="50"/>
      <c r="O13" s="21">
        <f t="shared" si="0"/>
        <v>27320</v>
      </c>
    </row>
    <row r="14" spans="1:15" ht="102" customHeight="1" x14ac:dyDescent="0.25">
      <c r="A14" s="47" t="s">
        <v>133</v>
      </c>
      <c r="B14" s="47" t="s">
        <v>138</v>
      </c>
      <c r="C14" s="47" t="s">
        <v>67</v>
      </c>
      <c r="D14" s="47" t="s">
        <v>139</v>
      </c>
      <c r="E14" s="48" t="s">
        <v>311</v>
      </c>
      <c r="F14" s="48" t="s">
        <v>140</v>
      </c>
      <c r="G14" s="49">
        <v>45134</v>
      </c>
      <c r="H14" s="47" t="s">
        <v>49</v>
      </c>
      <c r="I14" s="48" t="s">
        <v>66</v>
      </c>
      <c r="J14" s="49">
        <v>45120</v>
      </c>
      <c r="K14" s="49">
        <v>45169</v>
      </c>
      <c r="L14" s="38"/>
      <c r="M14" s="50">
        <v>1893</v>
      </c>
      <c r="N14" s="3"/>
      <c r="O14" s="21">
        <f t="shared" si="0"/>
        <v>1893</v>
      </c>
    </row>
    <row r="15" spans="1:15" ht="102" customHeight="1" x14ac:dyDescent="0.25">
      <c r="A15" s="47" t="s">
        <v>142</v>
      </c>
      <c r="B15" s="47" t="s">
        <v>143</v>
      </c>
      <c r="C15" s="47" t="s">
        <v>67</v>
      </c>
      <c r="D15" s="47" t="s">
        <v>31</v>
      </c>
      <c r="E15" s="48" t="s">
        <v>144</v>
      </c>
      <c r="F15" s="48" t="s">
        <v>60</v>
      </c>
      <c r="G15" s="49">
        <v>45141</v>
      </c>
      <c r="H15" s="47" t="s">
        <v>61</v>
      </c>
      <c r="I15" s="48" t="s">
        <v>145</v>
      </c>
      <c r="J15" s="49">
        <v>45121</v>
      </c>
      <c r="K15" s="49">
        <v>45169</v>
      </c>
      <c r="L15" s="38"/>
      <c r="M15" s="50">
        <v>8114.4</v>
      </c>
      <c r="N15" s="3"/>
      <c r="O15" s="21">
        <f t="shared" si="0"/>
        <v>8114.4</v>
      </c>
    </row>
    <row r="16" spans="1:15" ht="102" customHeight="1" x14ac:dyDescent="0.25">
      <c r="A16" s="2" t="s">
        <v>142</v>
      </c>
      <c r="B16" s="47" t="s">
        <v>146</v>
      </c>
      <c r="C16" s="2" t="s">
        <v>67</v>
      </c>
      <c r="D16" s="47" t="s">
        <v>31</v>
      </c>
      <c r="E16" s="1" t="s">
        <v>172</v>
      </c>
      <c r="F16" s="1" t="s">
        <v>60</v>
      </c>
      <c r="G16" s="65" t="s">
        <v>309</v>
      </c>
      <c r="H16" s="2" t="s">
        <v>61</v>
      </c>
      <c r="I16" s="1" t="s">
        <v>145</v>
      </c>
      <c r="J16" s="49">
        <v>45121</v>
      </c>
      <c r="K16" s="49">
        <v>45169</v>
      </c>
      <c r="L16" s="37"/>
      <c r="M16" s="50">
        <v>12964.4</v>
      </c>
      <c r="N16" s="3"/>
      <c r="O16" s="21">
        <f t="shared" si="0"/>
        <v>12964.4</v>
      </c>
    </row>
    <row r="17" spans="1:15" ht="102" customHeight="1" x14ac:dyDescent="0.25">
      <c r="A17" s="2" t="s">
        <v>151</v>
      </c>
      <c r="B17" s="35" t="s">
        <v>150</v>
      </c>
      <c r="C17" s="2" t="s">
        <v>67</v>
      </c>
      <c r="D17" s="35" t="s">
        <v>40</v>
      </c>
      <c r="E17" s="1" t="s">
        <v>173</v>
      </c>
      <c r="F17" s="1" t="s">
        <v>148</v>
      </c>
      <c r="G17" s="79">
        <v>45498</v>
      </c>
      <c r="H17" s="2" t="s">
        <v>27</v>
      </c>
      <c r="I17" s="1" t="s">
        <v>149</v>
      </c>
      <c r="J17" s="4">
        <v>45133</v>
      </c>
      <c r="K17" s="4">
        <v>45498</v>
      </c>
      <c r="L17" s="37"/>
      <c r="M17" s="3">
        <v>102</v>
      </c>
      <c r="N17" s="3"/>
      <c r="O17" s="21">
        <f t="shared" si="0"/>
        <v>102</v>
      </c>
    </row>
    <row r="18" spans="1:15" ht="102" customHeight="1" x14ac:dyDescent="0.25">
      <c r="A18" s="2" t="s">
        <v>151</v>
      </c>
      <c r="B18" s="35" t="s">
        <v>153</v>
      </c>
      <c r="C18" s="2" t="s">
        <v>67</v>
      </c>
      <c r="D18" s="35" t="s">
        <v>40</v>
      </c>
      <c r="E18" s="1" t="s">
        <v>174</v>
      </c>
      <c r="F18" s="1" t="s">
        <v>148</v>
      </c>
      <c r="G18" s="79">
        <v>45494</v>
      </c>
      <c r="H18" s="2" t="s">
        <v>27</v>
      </c>
      <c r="I18" s="1" t="s">
        <v>149</v>
      </c>
      <c r="J18" s="4">
        <v>45129</v>
      </c>
      <c r="K18" s="4">
        <v>45494</v>
      </c>
      <c r="L18" s="37"/>
      <c r="M18" s="3">
        <v>102</v>
      </c>
      <c r="N18" s="3"/>
      <c r="O18" s="21">
        <f t="shared" si="0"/>
        <v>102</v>
      </c>
    </row>
    <row r="19" spans="1:15" ht="102.75" customHeight="1" x14ac:dyDescent="0.25">
      <c r="A19" s="2" t="s">
        <v>151</v>
      </c>
      <c r="B19" s="35" t="s">
        <v>152</v>
      </c>
      <c r="C19" s="2" t="s">
        <v>67</v>
      </c>
      <c r="D19" s="35" t="s">
        <v>40</v>
      </c>
      <c r="E19" s="1" t="s">
        <v>154</v>
      </c>
      <c r="F19" s="1" t="s">
        <v>148</v>
      </c>
      <c r="G19" s="79">
        <v>45499</v>
      </c>
      <c r="H19" s="2" t="s">
        <v>27</v>
      </c>
      <c r="I19" s="1" t="s">
        <v>149</v>
      </c>
      <c r="J19" s="4">
        <v>45134</v>
      </c>
      <c r="K19" s="4">
        <v>45499</v>
      </c>
      <c r="L19" s="36"/>
      <c r="M19" s="3">
        <v>1214</v>
      </c>
      <c r="N19" s="3"/>
      <c r="O19" s="21">
        <f t="shared" si="0"/>
        <v>1214</v>
      </c>
    </row>
    <row r="20" spans="1:15" ht="105.75" customHeight="1" x14ac:dyDescent="0.25">
      <c r="A20" s="2" t="s">
        <v>151</v>
      </c>
      <c r="B20" s="35" t="s">
        <v>155</v>
      </c>
      <c r="C20" s="2" t="s">
        <v>67</v>
      </c>
      <c r="D20" s="35" t="s">
        <v>40</v>
      </c>
      <c r="E20" s="1" t="s">
        <v>156</v>
      </c>
      <c r="F20" s="1" t="s">
        <v>148</v>
      </c>
      <c r="G20" s="79">
        <v>45499</v>
      </c>
      <c r="H20" s="2" t="s">
        <v>27</v>
      </c>
      <c r="I20" s="1" t="s">
        <v>149</v>
      </c>
      <c r="J20" s="4">
        <v>45134</v>
      </c>
      <c r="K20" s="4">
        <v>45499</v>
      </c>
      <c r="L20" s="18"/>
      <c r="M20" s="3">
        <v>1214</v>
      </c>
      <c r="N20" s="3"/>
      <c r="O20" s="21">
        <f t="shared" si="0"/>
        <v>1214</v>
      </c>
    </row>
    <row r="21" spans="1:15" ht="91.5" customHeight="1" x14ac:dyDescent="0.25">
      <c r="A21" s="2" t="s">
        <v>147</v>
      </c>
      <c r="B21" s="35" t="s">
        <v>157</v>
      </c>
      <c r="C21" s="2" t="s">
        <v>67</v>
      </c>
      <c r="D21" s="35" t="s">
        <v>63</v>
      </c>
      <c r="E21" s="1" t="s">
        <v>158</v>
      </c>
      <c r="F21" s="1" t="s">
        <v>64</v>
      </c>
      <c r="G21" s="65" t="s">
        <v>309</v>
      </c>
      <c r="H21" s="2" t="s">
        <v>65</v>
      </c>
      <c r="I21" s="1" t="s">
        <v>159</v>
      </c>
      <c r="J21" s="4">
        <v>45126</v>
      </c>
      <c r="K21" s="4">
        <v>45169</v>
      </c>
      <c r="L21" s="36"/>
      <c r="M21" s="3">
        <v>22064.5</v>
      </c>
      <c r="N21" s="3"/>
      <c r="O21" s="21">
        <f t="shared" si="0"/>
        <v>22064.5</v>
      </c>
    </row>
    <row r="22" spans="1:15" ht="105" customHeight="1" x14ac:dyDescent="0.25">
      <c r="A22" s="2" t="s">
        <v>160</v>
      </c>
      <c r="B22" s="35" t="s">
        <v>161</v>
      </c>
      <c r="C22" s="2" t="s">
        <v>67</v>
      </c>
      <c r="D22" s="35" t="s">
        <v>29</v>
      </c>
      <c r="E22" s="1" t="s">
        <v>175</v>
      </c>
      <c r="F22" s="1" t="s">
        <v>23</v>
      </c>
      <c r="G22" s="79">
        <v>45291</v>
      </c>
      <c r="H22" s="2" t="s">
        <v>24</v>
      </c>
      <c r="I22" s="1" t="s">
        <v>25</v>
      </c>
      <c r="J22" s="4">
        <v>45106</v>
      </c>
      <c r="K22" s="4">
        <v>45291</v>
      </c>
      <c r="L22" s="36"/>
      <c r="M22" s="3">
        <v>28289.22</v>
      </c>
      <c r="N22" s="3"/>
      <c r="O22" s="21">
        <f t="shared" si="0"/>
        <v>28289.22</v>
      </c>
    </row>
    <row r="23" spans="1:15" ht="101.25" customHeight="1" x14ac:dyDescent="0.25">
      <c r="A23" s="2" t="s">
        <v>160</v>
      </c>
      <c r="B23" s="35" t="s">
        <v>162</v>
      </c>
      <c r="C23" s="2" t="s">
        <v>67</v>
      </c>
      <c r="D23" s="35" t="s">
        <v>30</v>
      </c>
      <c r="E23" s="1" t="s">
        <v>163</v>
      </c>
      <c r="F23" s="1" t="s">
        <v>23</v>
      </c>
      <c r="G23" s="79">
        <v>45291</v>
      </c>
      <c r="H23" s="2" t="s">
        <v>24</v>
      </c>
      <c r="I23" s="1" t="s">
        <v>25</v>
      </c>
      <c r="J23" s="4">
        <v>45106</v>
      </c>
      <c r="K23" s="4">
        <v>45291</v>
      </c>
      <c r="L23" s="38" t="s">
        <v>252</v>
      </c>
      <c r="M23" s="3">
        <v>431.52</v>
      </c>
      <c r="N23" s="3">
        <v>33.75</v>
      </c>
      <c r="O23" s="21">
        <f>M23+N23</f>
        <v>465.27</v>
      </c>
    </row>
    <row r="24" spans="1:15" ht="99" customHeight="1" x14ac:dyDescent="0.25">
      <c r="A24" s="2" t="s">
        <v>160</v>
      </c>
      <c r="B24" s="35" t="s">
        <v>164</v>
      </c>
      <c r="C24" s="2" t="s">
        <v>67</v>
      </c>
      <c r="D24" s="35" t="s">
        <v>28</v>
      </c>
      <c r="E24" s="1" t="s">
        <v>307</v>
      </c>
      <c r="F24" s="1" t="s">
        <v>23</v>
      </c>
      <c r="G24" s="79">
        <v>45291</v>
      </c>
      <c r="H24" s="2" t="s">
        <v>24</v>
      </c>
      <c r="I24" s="1" t="s">
        <v>25</v>
      </c>
      <c r="J24" s="4">
        <v>45131</v>
      </c>
      <c r="K24" s="4">
        <v>45291</v>
      </c>
      <c r="L24" s="18"/>
      <c r="M24" s="3">
        <v>7828.86</v>
      </c>
      <c r="N24" s="3"/>
      <c r="O24" s="21">
        <f t="shared" si="0"/>
        <v>7828.86</v>
      </c>
    </row>
    <row r="25" spans="1:15" ht="105.75" customHeight="1" x14ac:dyDescent="0.25">
      <c r="A25" s="2" t="s">
        <v>165</v>
      </c>
      <c r="B25" s="35" t="s">
        <v>166</v>
      </c>
      <c r="C25" s="2" t="s">
        <v>67</v>
      </c>
      <c r="D25" s="35" t="s">
        <v>18</v>
      </c>
      <c r="E25" s="1" t="s">
        <v>167</v>
      </c>
      <c r="F25" s="1" t="s">
        <v>168</v>
      </c>
      <c r="G25" s="65" t="s">
        <v>308</v>
      </c>
      <c r="H25" s="2" t="s">
        <v>17</v>
      </c>
      <c r="I25" s="1" t="s">
        <v>169</v>
      </c>
      <c r="J25" s="4">
        <v>45133</v>
      </c>
      <c r="K25" s="4">
        <v>45291</v>
      </c>
      <c r="L25" s="38" t="s">
        <v>320</v>
      </c>
      <c r="M25" s="3">
        <v>54140</v>
      </c>
      <c r="N25" s="3">
        <v>15000</v>
      </c>
      <c r="O25" s="21">
        <f>M25-N25</f>
        <v>39140</v>
      </c>
    </row>
    <row r="26" spans="1:15" ht="91.5" customHeight="1" x14ac:dyDescent="0.25">
      <c r="A26" s="2" t="s">
        <v>165</v>
      </c>
      <c r="B26" s="35" t="s">
        <v>176</v>
      </c>
      <c r="C26" s="2" t="s">
        <v>67</v>
      </c>
      <c r="D26" s="35" t="s">
        <v>170</v>
      </c>
      <c r="E26" s="1" t="s">
        <v>171</v>
      </c>
      <c r="F26" s="1" t="s">
        <v>42</v>
      </c>
      <c r="G26" s="79">
        <v>45142</v>
      </c>
      <c r="H26" s="2" t="s">
        <v>16</v>
      </c>
      <c r="I26" s="1" t="s">
        <v>203</v>
      </c>
      <c r="J26" s="4">
        <v>45133</v>
      </c>
      <c r="K26" s="4">
        <v>45199</v>
      </c>
      <c r="L26" s="36"/>
      <c r="M26" s="3">
        <v>2986.07</v>
      </c>
      <c r="N26" s="3"/>
      <c r="O26" s="21">
        <f t="shared" si="0"/>
        <v>2986.07</v>
      </c>
    </row>
    <row r="27" spans="1:15" ht="55.5" customHeight="1" x14ac:dyDescent="0.25">
      <c r="A27" s="28"/>
      <c r="B27" s="60"/>
      <c r="C27" s="28"/>
      <c r="D27" s="60"/>
      <c r="E27" s="88" t="s">
        <v>184</v>
      </c>
      <c r="F27" s="91"/>
      <c r="G27" s="67"/>
      <c r="H27" s="28"/>
      <c r="I27" s="29"/>
      <c r="J27" s="30"/>
      <c r="K27" s="30"/>
      <c r="L27" s="61"/>
      <c r="M27" s="31"/>
      <c r="N27" s="31"/>
      <c r="O27" s="31"/>
    </row>
    <row r="28" spans="1:15" ht="88.5" customHeight="1" x14ac:dyDescent="0.25">
      <c r="A28" s="2" t="s">
        <v>180</v>
      </c>
      <c r="B28" s="35" t="s">
        <v>177</v>
      </c>
      <c r="C28" s="2" t="s">
        <v>15</v>
      </c>
      <c r="D28" s="35" t="s">
        <v>178</v>
      </c>
      <c r="E28" s="1" t="s">
        <v>179</v>
      </c>
      <c r="F28" s="1" t="s">
        <v>181</v>
      </c>
      <c r="G28" s="65" t="s">
        <v>279</v>
      </c>
      <c r="H28" s="2" t="s">
        <v>183</v>
      </c>
      <c r="I28" s="1" t="s">
        <v>182</v>
      </c>
      <c r="J28" s="4">
        <v>45141</v>
      </c>
      <c r="K28" s="4">
        <v>45199</v>
      </c>
      <c r="L28" s="36"/>
      <c r="M28" s="3">
        <v>350</v>
      </c>
      <c r="N28" s="3"/>
      <c r="O28" s="3">
        <f>M28</f>
        <v>350</v>
      </c>
    </row>
    <row r="29" spans="1:15" ht="81" customHeight="1" x14ac:dyDescent="0.25">
      <c r="A29" s="2" t="s">
        <v>180</v>
      </c>
      <c r="B29" s="35" t="s">
        <v>185</v>
      </c>
      <c r="C29" s="2" t="s">
        <v>186</v>
      </c>
      <c r="D29" s="35" t="s">
        <v>187</v>
      </c>
      <c r="E29" s="1" t="s">
        <v>188</v>
      </c>
      <c r="F29" s="1" t="s">
        <v>189</v>
      </c>
      <c r="G29" s="68">
        <v>45291</v>
      </c>
      <c r="H29" s="2" t="s">
        <v>191</v>
      </c>
      <c r="I29" s="1" t="s">
        <v>190</v>
      </c>
      <c r="J29" s="4">
        <v>45141</v>
      </c>
      <c r="K29" s="4">
        <v>45291</v>
      </c>
      <c r="L29" s="36"/>
      <c r="M29" s="3">
        <v>1215</v>
      </c>
      <c r="N29" s="3"/>
      <c r="O29" s="3">
        <f t="shared" ref="O29:O33" si="1">M29</f>
        <v>1215</v>
      </c>
    </row>
    <row r="30" spans="1:15" ht="80.25" customHeight="1" x14ac:dyDescent="0.25">
      <c r="A30" s="2" t="s">
        <v>195</v>
      </c>
      <c r="B30" s="35" t="s">
        <v>192</v>
      </c>
      <c r="C30" s="2" t="s">
        <v>15</v>
      </c>
      <c r="D30" s="35" t="s">
        <v>193</v>
      </c>
      <c r="E30" s="1" t="s">
        <v>194</v>
      </c>
      <c r="F30" s="1" t="s">
        <v>42</v>
      </c>
      <c r="G30" s="68">
        <v>45230</v>
      </c>
      <c r="H30" s="2" t="s">
        <v>16</v>
      </c>
      <c r="I30" s="1" t="s">
        <v>210</v>
      </c>
      <c r="J30" s="4">
        <v>45142</v>
      </c>
      <c r="K30" s="4">
        <v>45199</v>
      </c>
      <c r="L30" s="36"/>
      <c r="M30" s="3">
        <v>40304.82</v>
      </c>
      <c r="N30" s="3"/>
      <c r="O30" s="3">
        <f t="shared" si="1"/>
        <v>40304.82</v>
      </c>
    </row>
    <row r="31" spans="1:15" ht="119.25" customHeight="1" x14ac:dyDescent="0.25">
      <c r="A31" s="2" t="s">
        <v>195</v>
      </c>
      <c r="B31" s="35" t="s">
        <v>196</v>
      </c>
      <c r="C31" s="2" t="s">
        <v>67</v>
      </c>
      <c r="D31" s="35" t="s">
        <v>197</v>
      </c>
      <c r="E31" s="1" t="s">
        <v>198</v>
      </c>
      <c r="F31" s="1" t="s">
        <v>199</v>
      </c>
      <c r="G31" s="68">
        <v>45169</v>
      </c>
      <c r="H31" s="2" t="s">
        <v>14</v>
      </c>
      <c r="I31" s="1" t="s">
        <v>200</v>
      </c>
      <c r="J31" s="4">
        <v>45142</v>
      </c>
      <c r="K31" s="4">
        <v>45291</v>
      </c>
      <c r="L31" s="38" t="s">
        <v>280</v>
      </c>
      <c r="M31" s="3">
        <v>745.66</v>
      </c>
      <c r="N31" s="3"/>
      <c r="O31" s="3">
        <f t="shared" si="1"/>
        <v>745.66</v>
      </c>
    </row>
    <row r="32" spans="1:15" ht="141" customHeight="1" x14ac:dyDescent="0.25">
      <c r="A32" s="47" t="s">
        <v>195</v>
      </c>
      <c r="B32" s="47" t="s">
        <v>201</v>
      </c>
      <c r="C32" s="47" t="s">
        <v>67</v>
      </c>
      <c r="D32" s="47" t="s">
        <v>202</v>
      </c>
      <c r="E32" s="48" t="s">
        <v>209</v>
      </c>
      <c r="F32" s="48" t="s">
        <v>42</v>
      </c>
      <c r="G32" s="49">
        <v>45171</v>
      </c>
      <c r="H32" s="47" t="s">
        <v>16</v>
      </c>
      <c r="I32" s="48" t="s">
        <v>203</v>
      </c>
      <c r="J32" s="49">
        <v>45142</v>
      </c>
      <c r="K32" s="49">
        <v>45230</v>
      </c>
      <c r="L32" s="38" t="s">
        <v>289</v>
      </c>
      <c r="M32" s="50">
        <v>7358.86</v>
      </c>
      <c r="N32" s="50"/>
      <c r="O32" s="3">
        <f t="shared" si="1"/>
        <v>7358.86</v>
      </c>
    </row>
    <row r="33" spans="1:15" ht="72" customHeight="1" x14ac:dyDescent="0.25">
      <c r="A33" s="47" t="s">
        <v>195</v>
      </c>
      <c r="B33" s="47" t="s">
        <v>204</v>
      </c>
      <c r="C33" s="47" t="s">
        <v>67</v>
      </c>
      <c r="D33" s="47" t="s">
        <v>205</v>
      </c>
      <c r="E33" s="48" t="s">
        <v>312</v>
      </c>
      <c r="F33" s="48" t="s">
        <v>206</v>
      </c>
      <c r="G33" s="48" t="s">
        <v>278</v>
      </c>
      <c r="H33" s="47" t="s">
        <v>208</v>
      </c>
      <c r="I33" s="48" t="s">
        <v>207</v>
      </c>
      <c r="J33" s="49">
        <v>45142</v>
      </c>
      <c r="K33" s="49">
        <v>45291</v>
      </c>
      <c r="L33" s="38"/>
      <c r="M33" s="50">
        <v>10300</v>
      </c>
      <c r="N33" s="50"/>
      <c r="O33" s="3">
        <f t="shared" si="1"/>
        <v>10300</v>
      </c>
    </row>
    <row r="34" spans="1:15" ht="90" customHeight="1" x14ac:dyDescent="0.25">
      <c r="A34" s="47" t="s">
        <v>212</v>
      </c>
      <c r="B34" s="47" t="s">
        <v>211</v>
      </c>
      <c r="C34" s="47" t="s">
        <v>67</v>
      </c>
      <c r="D34" s="47" t="s">
        <v>213</v>
      </c>
      <c r="E34" s="48" t="s">
        <v>214</v>
      </c>
      <c r="F34" s="48" t="s">
        <v>215</v>
      </c>
      <c r="G34" s="49">
        <v>45192</v>
      </c>
      <c r="H34" s="47" t="s">
        <v>217</v>
      </c>
      <c r="I34" s="48" t="s">
        <v>216</v>
      </c>
      <c r="J34" s="49">
        <v>45148</v>
      </c>
      <c r="K34" s="49">
        <v>45230</v>
      </c>
      <c r="L34" s="38"/>
      <c r="M34" s="50">
        <v>29185.68</v>
      </c>
      <c r="N34" s="50"/>
      <c r="O34" s="3">
        <f t="shared" ref="O34:O41" si="2">M34</f>
        <v>29185.68</v>
      </c>
    </row>
    <row r="35" spans="1:15" ht="101.25" customHeight="1" x14ac:dyDescent="0.25">
      <c r="A35" s="47" t="s">
        <v>218</v>
      </c>
      <c r="B35" s="47" t="s">
        <v>219</v>
      </c>
      <c r="C35" s="47" t="s">
        <v>67</v>
      </c>
      <c r="D35" s="47" t="s">
        <v>220</v>
      </c>
      <c r="E35" s="48" t="s">
        <v>221</v>
      </c>
      <c r="F35" s="48" t="s">
        <v>91</v>
      </c>
      <c r="G35" s="49">
        <v>45169</v>
      </c>
      <c r="H35" s="47" t="s">
        <v>93</v>
      </c>
      <c r="I35" s="48" t="s">
        <v>92</v>
      </c>
      <c r="J35" s="49">
        <v>45149</v>
      </c>
      <c r="K35" s="49">
        <v>45230</v>
      </c>
      <c r="L35" s="38"/>
      <c r="M35" s="50">
        <v>1705</v>
      </c>
      <c r="N35" s="50"/>
      <c r="O35" s="50">
        <f t="shared" si="2"/>
        <v>1705</v>
      </c>
    </row>
    <row r="36" spans="1:15" ht="87.75" customHeight="1" x14ac:dyDescent="0.25">
      <c r="A36" s="41" t="s">
        <v>224</v>
      </c>
      <c r="B36" s="47" t="s">
        <v>223</v>
      </c>
      <c r="C36" s="2" t="s">
        <v>67</v>
      </c>
      <c r="D36" s="2" t="s">
        <v>53</v>
      </c>
      <c r="E36" s="1" t="s">
        <v>225</v>
      </c>
      <c r="F36" s="1" t="s">
        <v>226</v>
      </c>
      <c r="G36" s="68">
        <v>45173</v>
      </c>
      <c r="H36" s="2" t="s">
        <v>54</v>
      </c>
      <c r="I36" s="1" t="s">
        <v>68</v>
      </c>
      <c r="J36" s="4">
        <v>45153</v>
      </c>
      <c r="K36" s="4">
        <v>45199</v>
      </c>
      <c r="L36" s="73" t="s">
        <v>306</v>
      </c>
      <c r="M36" s="3">
        <v>14020</v>
      </c>
      <c r="N36" s="3">
        <v>14020</v>
      </c>
      <c r="O36" s="3">
        <f>M36-N36</f>
        <v>0</v>
      </c>
    </row>
    <row r="37" spans="1:15" ht="88.5" customHeight="1" x14ac:dyDescent="0.25">
      <c r="A37" s="41" t="s">
        <v>229</v>
      </c>
      <c r="B37" s="47" t="s">
        <v>227</v>
      </c>
      <c r="C37" s="2" t="s">
        <v>228</v>
      </c>
      <c r="D37" s="2" t="s">
        <v>230</v>
      </c>
      <c r="E37" s="1" t="s">
        <v>62</v>
      </c>
      <c r="F37" s="1" t="s">
        <v>56</v>
      </c>
      <c r="G37" s="65" t="s">
        <v>277</v>
      </c>
      <c r="H37" s="2" t="s">
        <v>58</v>
      </c>
      <c r="I37" s="1" t="s">
        <v>57</v>
      </c>
      <c r="J37" s="4">
        <v>45159</v>
      </c>
      <c r="K37" s="4">
        <v>45199</v>
      </c>
      <c r="L37" s="71"/>
      <c r="M37" s="3">
        <v>7800</v>
      </c>
      <c r="N37" s="3"/>
      <c r="O37" s="3">
        <f t="shared" si="2"/>
        <v>7800</v>
      </c>
    </row>
    <row r="38" spans="1:15" ht="108.75" customHeight="1" x14ac:dyDescent="0.25">
      <c r="A38" s="41" t="s">
        <v>229</v>
      </c>
      <c r="B38" s="35" t="s">
        <v>231</v>
      </c>
      <c r="C38" s="2" t="s">
        <v>67</v>
      </c>
      <c r="D38" s="2" t="s">
        <v>235</v>
      </c>
      <c r="E38" s="1" t="s">
        <v>232</v>
      </c>
      <c r="F38" s="1" t="s">
        <v>233</v>
      </c>
      <c r="G38" s="68">
        <v>45170</v>
      </c>
      <c r="H38" s="2" t="s">
        <v>47</v>
      </c>
      <c r="I38" s="1" t="s">
        <v>234</v>
      </c>
      <c r="J38" s="4">
        <v>45159</v>
      </c>
      <c r="K38" s="4">
        <v>45199</v>
      </c>
      <c r="L38" s="18"/>
      <c r="M38" s="3">
        <v>2150</v>
      </c>
      <c r="N38" s="3"/>
      <c r="O38" s="3">
        <f t="shared" si="2"/>
        <v>2150</v>
      </c>
    </row>
    <row r="39" spans="1:15" ht="87.75" customHeight="1" x14ac:dyDescent="0.25">
      <c r="A39" s="41" t="s">
        <v>229</v>
      </c>
      <c r="B39" s="35" t="s">
        <v>236</v>
      </c>
      <c r="C39" s="2" t="s">
        <v>67</v>
      </c>
      <c r="D39" s="2" t="s">
        <v>50</v>
      </c>
      <c r="E39" s="1" t="s">
        <v>237</v>
      </c>
      <c r="F39" s="1" t="s">
        <v>233</v>
      </c>
      <c r="G39" s="68">
        <v>45170</v>
      </c>
      <c r="H39" s="2" t="s">
        <v>47</v>
      </c>
      <c r="I39" s="1" t="s">
        <v>234</v>
      </c>
      <c r="J39" s="4">
        <v>45159</v>
      </c>
      <c r="K39" s="4">
        <v>45199</v>
      </c>
      <c r="L39" s="36"/>
      <c r="M39" s="3">
        <v>150</v>
      </c>
      <c r="N39" s="3"/>
      <c r="O39" s="3">
        <f t="shared" si="2"/>
        <v>150</v>
      </c>
    </row>
    <row r="40" spans="1:15" ht="88.5" customHeight="1" x14ac:dyDescent="0.25">
      <c r="A40" s="41" t="s">
        <v>239</v>
      </c>
      <c r="B40" s="35" t="s">
        <v>238</v>
      </c>
      <c r="C40" s="2" t="s">
        <v>67</v>
      </c>
      <c r="D40" s="2" t="s">
        <v>240</v>
      </c>
      <c r="E40" s="1" t="s">
        <v>241</v>
      </c>
      <c r="F40" s="1" t="s">
        <v>242</v>
      </c>
      <c r="G40" s="68">
        <v>45175</v>
      </c>
      <c r="H40" s="2" t="s">
        <v>244</v>
      </c>
      <c r="I40" s="1" t="s">
        <v>243</v>
      </c>
      <c r="J40" s="4">
        <v>45161</v>
      </c>
      <c r="K40" s="4">
        <v>45230</v>
      </c>
      <c r="L40" s="36"/>
      <c r="M40" s="3">
        <v>1740</v>
      </c>
      <c r="N40" s="3"/>
      <c r="O40" s="3">
        <f t="shared" si="2"/>
        <v>1740</v>
      </c>
    </row>
    <row r="41" spans="1:15" ht="103.5" customHeight="1" x14ac:dyDescent="0.25">
      <c r="A41" s="41" t="s">
        <v>245</v>
      </c>
      <c r="B41" s="35" t="s">
        <v>262</v>
      </c>
      <c r="C41" s="41" t="s">
        <v>67</v>
      </c>
      <c r="D41" s="41" t="s">
        <v>213</v>
      </c>
      <c r="E41" s="40" t="s">
        <v>253</v>
      </c>
      <c r="F41" s="40" t="s">
        <v>254</v>
      </c>
      <c r="G41" s="68" t="s">
        <v>276</v>
      </c>
      <c r="H41" s="41" t="s">
        <v>44</v>
      </c>
      <c r="I41" s="40" t="s">
        <v>39</v>
      </c>
      <c r="J41" s="42">
        <v>45162</v>
      </c>
      <c r="K41" s="42">
        <v>45199</v>
      </c>
      <c r="L41" s="36"/>
      <c r="M41" s="3">
        <v>328.6</v>
      </c>
      <c r="N41" s="3"/>
      <c r="O41" s="3">
        <f t="shared" si="2"/>
        <v>328.6</v>
      </c>
    </row>
    <row r="42" spans="1:15" ht="92.25" customHeight="1" x14ac:dyDescent="0.25">
      <c r="A42" s="32" t="s">
        <v>246</v>
      </c>
      <c r="B42" s="22" t="s">
        <v>247</v>
      </c>
      <c r="C42" s="12" t="s">
        <v>15</v>
      </c>
      <c r="D42" s="12" t="s">
        <v>249</v>
      </c>
      <c r="E42" s="13" t="s">
        <v>250</v>
      </c>
      <c r="F42" s="16" t="s">
        <v>45</v>
      </c>
      <c r="G42" s="70">
        <v>45167</v>
      </c>
      <c r="H42" s="17" t="s">
        <v>46</v>
      </c>
      <c r="I42" s="13" t="s">
        <v>59</v>
      </c>
      <c r="J42" s="14">
        <v>45163</v>
      </c>
      <c r="K42" s="14">
        <v>45199</v>
      </c>
      <c r="L42" s="23"/>
      <c r="M42" s="21">
        <v>1880</v>
      </c>
      <c r="N42" s="21"/>
      <c r="O42" s="21">
        <f>M42</f>
        <v>1880</v>
      </c>
    </row>
    <row r="43" spans="1:15" ht="87.75" customHeight="1" x14ac:dyDescent="0.25">
      <c r="A43" s="32" t="s">
        <v>246</v>
      </c>
      <c r="B43" s="22" t="s">
        <v>248</v>
      </c>
      <c r="C43" s="12" t="s">
        <v>15</v>
      </c>
      <c r="D43" s="12" t="s">
        <v>20</v>
      </c>
      <c r="E43" s="13" t="s">
        <v>251</v>
      </c>
      <c r="F43" s="16" t="s">
        <v>19</v>
      </c>
      <c r="G43" s="70">
        <v>45230</v>
      </c>
      <c r="H43" s="17" t="s">
        <v>21</v>
      </c>
      <c r="I43" s="13" t="s">
        <v>22</v>
      </c>
      <c r="J43" s="14">
        <v>45163</v>
      </c>
      <c r="K43" s="14">
        <v>45230</v>
      </c>
      <c r="L43" s="23"/>
      <c r="M43" s="21">
        <v>1100</v>
      </c>
      <c r="N43" s="21"/>
      <c r="O43" s="21">
        <f t="shared" ref="O43:O56" si="3">M43</f>
        <v>1100</v>
      </c>
    </row>
    <row r="44" spans="1:15" ht="89.25" customHeight="1" x14ac:dyDescent="0.25">
      <c r="A44" s="41" t="s">
        <v>246</v>
      </c>
      <c r="B44" s="35" t="s">
        <v>255</v>
      </c>
      <c r="C44" s="2" t="s">
        <v>67</v>
      </c>
      <c r="D44" s="35" t="s">
        <v>102</v>
      </c>
      <c r="E44" s="1" t="s">
        <v>256</v>
      </c>
      <c r="F44" s="1" t="s">
        <v>35</v>
      </c>
      <c r="G44" s="68">
        <v>45182</v>
      </c>
      <c r="H44" s="2" t="s">
        <v>36</v>
      </c>
      <c r="I44" s="1" t="s">
        <v>257</v>
      </c>
      <c r="J44" s="4">
        <v>45163</v>
      </c>
      <c r="K44" s="4">
        <v>45230</v>
      </c>
      <c r="L44" s="36"/>
      <c r="M44" s="3">
        <v>3260</v>
      </c>
      <c r="N44" s="3"/>
      <c r="O44" s="21">
        <f t="shared" si="3"/>
        <v>3260</v>
      </c>
    </row>
    <row r="45" spans="1:15" ht="98.25" customHeight="1" x14ac:dyDescent="0.25">
      <c r="A45" s="41" t="s">
        <v>246</v>
      </c>
      <c r="B45" s="35" t="s">
        <v>258</v>
      </c>
      <c r="C45" s="2" t="s">
        <v>67</v>
      </c>
      <c r="D45" s="35" t="s">
        <v>37</v>
      </c>
      <c r="E45" s="1" t="s">
        <v>259</v>
      </c>
      <c r="F45" s="1" t="s">
        <v>260</v>
      </c>
      <c r="G45" s="68">
        <v>45177</v>
      </c>
      <c r="H45" s="2" t="s">
        <v>38</v>
      </c>
      <c r="I45" s="1" t="s">
        <v>261</v>
      </c>
      <c r="J45" s="4">
        <v>45163</v>
      </c>
      <c r="K45" s="4">
        <v>45230</v>
      </c>
      <c r="L45" s="18"/>
      <c r="M45" s="3">
        <v>1814.4</v>
      </c>
      <c r="N45" s="3"/>
      <c r="O45" s="21">
        <f t="shared" si="3"/>
        <v>1814.4</v>
      </c>
    </row>
    <row r="46" spans="1:15" ht="66.75" customHeight="1" x14ac:dyDescent="0.25">
      <c r="A46" s="62"/>
      <c r="B46" s="60"/>
      <c r="C46" s="28"/>
      <c r="D46" s="60"/>
      <c r="E46" s="90" t="s">
        <v>263</v>
      </c>
      <c r="F46" s="89"/>
      <c r="G46" s="66"/>
      <c r="H46" s="28"/>
      <c r="I46" s="29"/>
      <c r="J46" s="39"/>
      <c r="K46" s="30"/>
      <c r="L46" s="61"/>
      <c r="M46" s="31"/>
      <c r="N46" s="31"/>
      <c r="O46" s="31"/>
    </row>
    <row r="47" spans="1:15" ht="106.5" customHeight="1" x14ac:dyDescent="0.25">
      <c r="A47" s="63" t="s">
        <v>265</v>
      </c>
      <c r="B47" s="35" t="s">
        <v>264</v>
      </c>
      <c r="C47" s="2" t="s">
        <v>269</v>
      </c>
      <c r="D47" s="2" t="s">
        <v>178</v>
      </c>
      <c r="E47" s="1" t="s">
        <v>266</v>
      </c>
      <c r="F47" s="1" t="s">
        <v>181</v>
      </c>
      <c r="G47" s="68">
        <v>45179</v>
      </c>
      <c r="H47" s="2" t="s">
        <v>183</v>
      </c>
      <c r="I47" s="1" t="s">
        <v>182</v>
      </c>
      <c r="J47" s="4">
        <v>45170</v>
      </c>
      <c r="K47" s="4">
        <v>45230</v>
      </c>
      <c r="L47" s="36"/>
      <c r="M47" s="3">
        <v>350</v>
      </c>
      <c r="N47" s="3"/>
      <c r="O47" s="21">
        <f t="shared" si="3"/>
        <v>350</v>
      </c>
    </row>
    <row r="48" spans="1:15" ht="90" customHeight="1" x14ac:dyDescent="0.25">
      <c r="A48" s="64" t="s">
        <v>267</v>
      </c>
      <c r="B48" s="35" t="s">
        <v>268</v>
      </c>
      <c r="C48" s="64" t="s">
        <v>67</v>
      </c>
      <c r="D48" s="64" t="s">
        <v>270</v>
      </c>
      <c r="E48" s="65" t="s">
        <v>271</v>
      </c>
      <c r="F48" s="65" t="s">
        <v>91</v>
      </c>
      <c r="G48" s="68">
        <v>45212</v>
      </c>
      <c r="H48" s="64" t="s">
        <v>93</v>
      </c>
      <c r="I48" s="65" t="s">
        <v>92</v>
      </c>
      <c r="J48" s="68">
        <v>45173</v>
      </c>
      <c r="K48" s="68">
        <v>45230</v>
      </c>
      <c r="L48" s="36"/>
      <c r="M48" s="3">
        <v>4242</v>
      </c>
      <c r="N48" s="3"/>
      <c r="O48" s="3">
        <f t="shared" si="3"/>
        <v>4242</v>
      </c>
    </row>
    <row r="49" spans="1:15" ht="144.75" customHeight="1" x14ac:dyDescent="0.25">
      <c r="A49" s="64" t="s">
        <v>274</v>
      </c>
      <c r="B49" s="35" t="s">
        <v>272</v>
      </c>
      <c r="C49" s="2" t="s">
        <v>67</v>
      </c>
      <c r="D49" s="2" t="s">
        <v>69</v>
      </c>
      <c r="E49" s="1" t="s">
        <v>273</v>
      </c>
      <c r="F49" s="1" t="s">
        <v>42</v>
      </c>
      <c r="G49" s="68">
        <v>45203</v>
      </c>
      <c r="H49" s="2" t="s">
        <v>16</v>
      </c>
      <c r="I49" s="1" t="s">
        <v>203</v>
      </c>
      <c r="J49" s="4">
        <v>45174</v>
      </c>
      <c r="K49" s="4">
        <v>45230</v>
      </c>
      <c r="L49" s="36"/>
      <c r="M49" s="3">
        <v>8375.84</v>
      </c>
      <c r="N49" s="3"/>
      <c r="O49" s="21">
        <f t="shared" si="3"/>
        <v>8375.84</v>
      </c>
    </row>
    <row r="50" spans="1:15" ht="102.75" customHeight="1" x14ac:dyDescent="0.25">
      <c r="A50" s="74" t="s">
        <v>281</v>
      </c>
      <c r="B50" s="35" t="s">
        <v>282</v>
      </c>
      <c r="C50" s="2" t="s">
        <v>283</v>
      </c>
      <c r="D50" s="2" t="s">
        <v>284</v>
      </c>
      <c r="E50" s="1" t="s">
        <v>285</v>
      </c>
      <c r="F50" s="1" t="s">
        <v>286</v>
      </c>
      <c r="G50" s="72">
        <v>45194</v>
      </c>
      <c r="H50" s="2" t="s">
        <v>288</v>
      </c>
      <c r="I50" s="1" t="s">
        <v>287</v>
      </c>
      <c r="J50" s="4">
        <v>45176</v>
      </c>
      <c r="K50" s="4">
        <v>45230</v>
      </c>
      <c r="L50" s="36"/>
      <c r="M50" s="3">
        <v>489</v>
      </c>
      <c r="N50" s="3"/>
      <c r="O50" s="21">
        <f t="shared" si="3"/>
        <v>489</v>
      </c>
    </row>
    <row r="51" spans="1:15" ht="95.25" customHeight="1" x14ac:dyDescent="0.25">
      <c r="A51" s="74" t="s">
        <v>293</v>
      </c>
      <c r="B51" s="35" t="s">
        <v>290</v>
      </c>
      <c r="C51" s="2" t="s">
        <v>67</v>
      </c>
      <c r="D51" s="2" t="s">
        <v>292</v>
      </c>
      <c r="E51" s="1" t="s">
        <v>291</v>
      </c>
      <c r="F51" s="1" t="s">
        <v>95</v>
      </c>
      <c r="G51" s="75">
        <v>45201</v>
      </c>
      <c r="H51" s="2" t="s">
        <v>54</v>
      </c>
      <c r="I51" s="1" t="s">
        <v>68</v>
      </c>
      <c r="J51" s="4">
        <v>45183</v>
      </c>
      <c r="K51" s="4">
        <v>45230</v>
      </c>
      <c r="L51" s="36"/>
      <c r="M51" s="3">
        <v>570</v>
      </c>
      <c r="N51" s="3"/>
      <c r="O51" s="21">
        <f t="shared" si="3"/>
        <v>570</v>
      </c>
    </row>
    <row r="52" spans="1:15" ht="99.75" customHeight="1" x14ac:dyDescent="0.25">
      <c r="A52" s="76" t="s">
        <v>294</v>
      </c>
      <c r="B52" s="35" t="s">
        <v>295</v>
      </c>
      <c r="C52" s="2" t="s">
        <v>67</v>
      </c>
      <c r="D52" s="2" t="s">
        <v>213</v>
      </c>
      <c r="E52" s="1" t="s">
        <v>296</v>
      </c>
      <c r="F52" s="1" t="s">
        <v>297</v>
      </c>
      <c r="G52" s="77">
        <v>45205</v>
      </c>
      <c r="H52" s="2" t="s">
        <v>16</v>
      </c>
      <c r="I52" s="1" t="s">
        <v>298</v>
      </c>
      <c r="J52" s="4">
        <v>45187</v>
      </c>
      <c r="K52" s="4">
        <v>45230</v>
      </c>
      <c r="L52" s="36"/>
      <c r="M52" s="3">
        <v>4472.45</v>
      </c>
      <c r="N52" s="3"/>
      <c r="O52" s="21">
        <f t="shared" si="3"/>
        <v>4472.45</v>
      </c>
    </row>
    <row r="53" spans="1:15" ht="91.5" customHeight="1" x14ac:dyDescent="0.25">
      <c r="A53" s="84" t="s">
        <v>299</v>
      </c>
      <c r="B53" s="35" t="s">
        <v>300</v>
      </c>
      <c r="C53" s="2" t="s">
        <v>67</v>
      </c>
      <c r="D53" s="2" t="s">
        <v>301</v>
      </c>
      <c r="E53" s="1" t="s">
        <v>302</v>
      </c>
      <c r="F53" s="1" t="s">
        <v>56</v>
      </c>
      <c r="G53" s="78">
        <v>45198</v>
      </c>
      <c r="H53" s="2" t="s">
        <v>58</v>
      </c>
      <c r="I53" s="1" t="s">
        <v>57</v>
      </c>
      <c r="J53" s="4">
        <v>45191</v>
      </c>
      <c r="K53" s="4">
        <v>45230</v>
      </c>
      <c r="L53" s="36"/>
      <c r="M53" s="3">
        <v>4000</v>
      </c>
      <c r="N53" s="3"/>
      <c r="O53" s="21">
        <f t="shared" si="3"/>
        <v>4000</v>
      </c>
    </row>
    <row r="54" spans="1:15" ht="103.5" customHeight="1" x14ac:dyDescent="0.25">
      <c r="A54" s="84" t="s">
        <v>299</v>
      </c>
      <c r="B54" s="80">
        <v>220</v>
      </c>
      <c r="C54" s="2" t="s">
        <v>67</v>
      </c>
      <c r="D54" s="2" t="s">
        <v>303</v>
      </c>
      <c r="E54" s="1" t="s">
        <v>304</v>
      </c>
      <c r="F54" s="1" t="s">
        <v>32</v>
      </c>
      <c r="G54" s="78">
        <v>45205</v>
      </c>
      <c r="H54" s="2" t="s">
        <v>33</v>
      </c>
      <c r="I54" s="1" t="s">
        <v>305</v>
      </c>
      <c r="J54" s="4">
        <v>45191</v>
      </c>
      <c r="K54" s="4">
        <v>45260</v>
      </c>
      <c r="L54" s="18"/>
      <c r="M54" s="3">
        <v>11100</v>
      </c>
      <c r="N54" s="3"/>
      <c r="O54" s="21">
        <f t="shared" si="3"/>
        <v>11100</v>
      </c>
    </row>
    <row r="55" spans="1:15" ht="111" customHeight="1" x14ac:dyDescent="0.25">
      <c r="A55" s="84" t="s">
        <v>315</v>
      </c>
      <c r="B55" s="80">
        <v>221</v>
      </c>
      <c r="C55" s="2" t="s">
        <v>67</v>
      </c>
      <c r="D55" s="2" t="s">
        <v>313</v>
      </c>
      <c r="E55" s="1" t="s">
        <v>314</v>
      </c>
      <c r="F55" s="1" t="s">
        <v>52</v>
      </c>
      <c r="G55" s="81">
        <v>45245</v>
      </c>
      <c r="H55" s="2" t="s">
        <v>97</v>
      </c>
      <c r="I55" s="1" t="s">
        <v>96</v>
      </c>
      <c r="J55" s="4">
        <v>45196</v>
      </c>
      <c r="K55" s="4">
        <v>45275</v>
      </c>
      <c r="L55" s="18"/>
      <c r="M55" s="3">
        <v>64042.76</v>
      </c>
      <c r="N55" s="3"/>
      <c r="O55" s="21">
        <f t="shared" si="3"/>
        <v>64042.76</v>
      </c>
    </row>
    <row r="56" spans="1:15" ht="88.5" customHeight="1" x14ac:dyDescent="0.25">
      <c r="A56" s="84" t="s">
        <v>317</v>
      </c>
      <c r="B56" s="83" t="s">
        <v>318</v>
      </c>
      <c r="C56" s="2" t="s">
        <v>67</v>
      </c>
      <c r="D56" s="2" t="s">
        <v>316</v>
      </c>
      <c r="E56" s="1" t="s">
        <v>319</v>
      </c>
      <c r="F56" s="1" t="s">
        <v>42</v>
      </c>
      <c r="G56" s="82">
        <v>45212</v>
      </c>
      <c r="H56" s="2" t="s">
        <v>16</v>
      </c>
      <c r="I56" s="1" t="s">
        <v>203</v>
      </c>
      <c r="J56" s="4">
        <v>45198</v>
      </c>
      <c r="K56" s="4">
        <v>45285</v>
      </c>
      <c r="L56" s="18"/>
      <c r="M56" s="3">
        <v>923.38</v>
      </c>
      <c r="N56" s="3"/>
      <c r="O56" s="21">
        <f t="shared" si="3"/>
        <v>923.38</v>
      </c>
    </row>
    <row r="57" spans="1:15" s="34" customFormat="1" ht="24.75" customHeight="1" x14ac:dyDescent="0.25">
      <c r="A57" s="93"/>
      <c r="B57" s="94"/>
      <c r="C57" s="94"/>
      <c r="D57" s="94"/>
      <c r="E57" s="95"/>
      <c r="F57" s="95"/>
      <c r="G57" s="96"/>
      <c r="H57" s="94"/>
      <c r="I57" s="95"/>
      <c r="J57" s="96"/>
      <c r="K57" s="96"/>
      <c r="L57" s="97"/>
      <c r="M57" s="98"/>
      <c r="N57" s="98"/>
      <c r="O57" s="98"/>
    </row>
  </sheetData>
  <autoFilter ref="A2:O56" xr:uid="{00000000-0009-0000-0000-000000000000}"/>
  <mergeCells count="17">
    <mergeCell ref="B1:B2"/>
    <mergeCell ref="E1:E2"/>
    <mergeCell ref="F1:F2"/>
    <mergeCell ref="C1:C2"/>
    <mergeCell ref="A1:A2"/>
    <mergeCell ref="E3:F3"/>
    <mergeCell ref="E46:F46"/>
    <mergeCell ref="E27:F27"/>
    <mergeCell ref="M1:M2"/>
    <mergeCell ref="O1:O2"/>
    <mergeCell ref="N1:N2"/>
    <mergeCell ref="D1:D2"/>
    <mergeCell ref="L1:L2"/>
    <mergeCell ref="I1:I2"/>
    <mergeCell ref="J1:K1"/>
    <mergeCell ref="H1:H2"/>
    <mergeCell ref="G1:G2"/>
  </mergeCells>
  <conditionalFormatting sqref="J32:K34 J44:K44 K10:K31 J3:K4">
    <cfRule type="timePeriod" dxfId="61" priority="802" timePeriod="nextWeek">
      <formula>AND(ROUNDDOWN(J3,0)-TODAY()&gt;(7-WEEKDAY(TODAY())),ROUNDDOWN(J3,0)-TODAY()&lt;(15-WEEKDAY(TODAY())))</formula>
    </cfRule>
    <cfRule type="timePeriod" dxfId="60" priority="803" timePeriod="nextWeek">
      <formula>AND(ROUNDDOWN(J3,0)-TODAY()&gt;(7-WEEKDAY(TODAY())),ROUNDDOWN(J3,0)-TODAY()&lt;(15-WEEKDAY(TODAY())))</formula>
    </cfRule>
  </conditionalFormatting>
  <conditionalFormatting sqref="J32:K34 J44:K44 K1:K2 K58:K1048576 K10:K31 J3:K4">
    <cfRule type="timePeriod" dxfId="59" priority="798" timePeriod="nextWeek">
      <formula>AND(ROUNDDOWN(J1,0)-TODAY()&gt;(7-WEEKDAY(TODAY())),ROUNDDOWN(J1,0)-TODAY()&lt;(15-WEEKDAY(TODAY())))</formula>
    </cfRule>
    <cfRule type="timePeriod" dxfId="58" priority="799" timePeriod="nextWeek">
      <formula>AND(ROUNDDOWN(J1,0)-TODAY()&gt;(7-WEEKDAY(TODAY())),ROUNDDOWN(J1,0)-TODAY()&lt;(15-WEEKDAY(TODAY())))</formula>
    </cfRule>
  </conditionalFormatting>
  <conditionalFormatting sqref="J54:K57">
    <cfRule type="timePeriod" dxfId="57" priority="557" timePeriod="nextWeek">
      <formula>AND(ROUNDDOWN(J54,0)-TODAY()&gt;(7-WEEKDAY(TODAY())),ROUNDDOWN(J54,0)-TODAY()&lt;(15-WEEKDAY(TODAY())))</formula>
    </cfRule>
    <cfRule type="timePeriod" dxfId="56" priority="558" timePeriod="nextWeek">
      <formula>AND(ROUNDDOWN(J54,0)-TODAY()&gt;(7-WEEKDAY(TODAY())),ROUNDDOWN(J54,0)-TODAY()&lt;(15-WEEKDAY(TODAY())))</formula>
    </cfRule>
  </conditionalFormatting>
  <conditionalFormatting sqref="J54:K57">
    <cfRule type="timePeriod" dxfId="55" priority="555" timePeriod="nextWeek">
      <formula>AND(ROUNDDOWN(J54,0)-TODAY()&gt;(7-WEEKDAY(TODAY())),ROUNDDOWN(J54,0)-TODAY()&lt;(15-WEEKDAY(TODAY())))</formula>
    </cfRule>
    <cfRule type="timePeriod" dxfId="54" priority="556" timePeriod="nextWeek">
      <formula>AND(ROUNDDOWN(J54,0)-TODAY()&gt;(7-WEEKDAY(TODAY())),ROUNDDOWN(J54,0)-TODAY()&lt;(15-WEEKDAY(TODAY())))</formula>
    </cfRule>
  </conditionalFormatting>
  <conditionalFormatting sqref="K47:K53">
    <cfRule type="timePeriod" dxfId="53" priority="419" timePeriod="nextWeek">
      <formula>AND(ROUNDDOWN(K47,0)-TODAY()&gt;(7-WEEKDAY(TODAY())),ROUNDDOWN(K47,0)-TODAY()&lt;(15-WEEKDAY(TODAY())))</formula>
    </cfRule>
    <cfRule type="timePeriod" dxfId="52" priority="420" timePeriod="nextWeek">
      <formula>AND(ROUNDDOWN(K47,0)-TODAY()&gt;(7-WEEKDAY(TODAY())),ROUNDDOWN(K47,0)-TODAY()&lt;(15-WEEKDAY(TODAY())))</formula>
    </cfRule>
  </conditionalFormatting>
  <conditionalFormatting sqref="K47:K53">
    <cfRule type="timePeriod" dxfId="51" priority="417" timePeriod="nextWeek">
      <formula>AND(ROUNDDOWN(K47,0)-TODAY()&gt;(7-WEEKDAY(TODAY())),ROUNDDOWN(K47,0)-TODAY()&lt;(15-WEEKDAY(TODAY())))</formula>
    </cfRule>
    <cfRule type="timePeriod" dxfId="50" priority="418" timePeriod="nextWeek">
      <formula>AND(ROUNDDOWN(K47,0)-TODAY()&gt;(7-WEEKDAY(TODAY())),ROUNDDOWN(K47,0)-TODAY()&lt;(15-WEEKDAY(TODAY())))</formula>
    </cfRule>
  </conditionalFormatting>
  <conditionalFormatting sqref="K5:K9">
    <cfRule type="timePeriod" dxfId="49" priority="283" timePeriod="nextWeek">
      <formula>AND(ROUNDDOWN(K5,0)-TODAY()&gt;(7-WEEKDAY(TODAY())),ROUNDDOWN(K5,0)-TODAY()&lt;(15-WEEKDAY(TODAY())))</formula>
    </cfRule>
    <cfRule type="timePeriod" dxfId="48" priority="284" timePeriod="nextWeek">
      <formula>AND(ROUNDDOWN(K5,0)-TODAY()&gt;(7-WEEKDAY(TODAY())),ROUNDDOWN(K5,0)-TODAY()&lt;(15-WEEKDAY(TODAY())))</formula>
    </cfRule>
  </conditionalFormatting>
  <conditionalFormatting sqref="K5:K9">
    <cfRule type="timePeriod" dxfId="47" priority="281" timePeriod="nextWeek">
      <formula>AND(ROUNDDOWN(K5,0)-TODAY()&gt;(7-WEEKDAY(TODAY())),ROUNDDOWN(K5,0)-TODAY()&lt;(15-WEEKDAY(TODAY())))</formula>
    </cfRule>
    <cfRule type="timePeriod" dxfId="46" priority="282" timePeriod="nextWeek">
      <formula>AND(ROUNDDOWN(K5,0)-TODAY()&gt;(7-WEEKDAY(TODAY())),ROUNDDOWN(K5,0)-TODAY()&lt;(15-WEEKDAY(TODAY())))</formula>
    </cfRule>
  </conditionalFormatting>
  <conditionalFormatting sqref="J5:J9">
    <cfRule type="timePeriod" dxfId="45" priority="279" timePeriod="nextWeek">
      <formula>AND(ROUNDDOWN(J5,0)-TODAY()&gt;(7-WEEKDAY(TODAY())),ROUNDDOWN(J5,0)-TODAY()&lt;(15-WEEKDAY(TODAY())))</formula>
    </cfRule>
    <cfRule type="timePeriod" dxfId="44" priority="280" timePeriod="nextWeek">
      <formula>AND(ROUNDDOWN(J5,0)-TODAY()&gt;(7-WEEKDAY(TODAY())),ROUNDDOWN(J5,0)-TODAY()&lt;(15-WEEKDAY(TODAY())))</formula>
    </cfRule>
  </conditionalFormatting>
  <conditionalFormatting sqref="J5:J9">
    <cfRule type="timePeriod" dxfId="43" priority="277" timePeriod="nextWeek">
      <formula>AND(ROUNDDOWN(J5,0)-TODAY()&gt;(7-WEEKDAY(TODAY())),ROUNDDOWN(J5,0)-TODAY()&lt;(15-WEEKDAY(TODAY())))</formula>
    </cfRule>
    <cfRule type="timePeriod" dxfId="42" priority="278" timePeriod="nextWeek">
      <formula>AND(ROUNDDOWN(J5,0)-TODAY()&gt;(7-WEEKDAY(TODAY())),ROUNDDOWN(J5,0)-TODAY()&lt;(15-WEEKDAY(TODAY())))</formula>
    </cfRule>
  </conditionalFormatting>
  <conditionalFormatting sqref="J35:K35">
    <cfRule type="timePeriod" dxfId="41" priority="265" timePeriod="nextWeek">
      <formula>AND(ROUNDDOWN(J35,0)-TODAY()&gt;(7-WEEKDAY(TODAY())),ROUNDDOWN(J35,0)-TODAY()&lt;(15-WEEKDAY(TODAY())))</formula>
    </cfRule>
    <cfRule type="timePeriod" dxfId="40" priority="266" timePeriod="nextWeek">
      <formula>AND(ROUNDDOWN(J35,0)-TODAY()&gt;(7-WEEKDAY(TODAY())),ROUNDDOWN(J35,0)-TODAY()&lt;(15-WEEKDAY(TODAY())))</formula>
    </cfRule>
  </conditionalFormatting>
  <conditionalFormatting sqref="J35:K35">
    <cfRule type="timePeriod" dxfId="39" priority="263" timePeriod="nextWeek">
      <formula>AND(ROUNDDOWN(J35,0)-TODAY()&gt;(7-WEEKDAY(TODAY())),ROUNDDOWN(J35,0)-TODAY()&lt;(15-WEEKDAY(TODAY())))</formula>
    </cfRule>
    <cfRule type="timePeriod" dxfId="38" priority="264" timePeriod="nextWeek">
      <formula>AND(ROUNDDOWN(J35,0)-TODAY()&gt;(7-WEEKDAY(TODAY())),ROUNDDOWN(J35,0)-TODAY()&lt;(15-WEEKDAY(TODAY())))</formula>
    </cfRule>
  </conditionalFormatting>
  <conditionalFormatting sqref="J36:K36">
    <cfRule type="timePeriod" dxfId="37" priority="261" timePeriod="nextWeek">
      <formula>AND(ROUNDDOWN(J36,0)-TODAY()&gt;(7-WEEKDAY(TODAY())),ROUNDDOWN(J36,0)-TODAY()&lt;(15-WEEKDAY(TODAY())))</formula>
    </cfRule>
    <cfRule type="timePeriod" dxfId="36" priority="262" timePeriod="nextWeek">
      <formula>AND(ROUNDDOWN(J36,0)-TODAY()&gt;(7-WEEKDAY(TODAY())),ROUNDDOWN(J36,0)-TODAY()&lt;(15-WEEKDAY(TODAY())))</formula>
    </cfRule>
  </conditionalFormatting>
  <conditionalFormatting sqref="J36:K36">
    <cfRule type="timePeriod" dxfId="35" priority="259" timePeriod="nextWeek">
      <formula>AND(ROUNDDOWN(J36,0)-TODAY()&gt;(7-WEEKDAY(TODAY())),ROUNDDOWN(J36,0)-TODAY()&lt;(15-WEEKDAY(TODAY())))</formula>
    </cfRule>
    <cfRule type="timePeriod" dxfId="34" priority="260" timePeriod="nextWeek">
      <formula>AND(ROUNDDOWN(J36,0)-TODAY()&gt;(7-WEEKDAY(TODAY())),ROUNDDOWN(J36,0)-TODAY()&lt;(15-WEEKDAY(TODAY())))</formula>
    </cfRule>
  </conditionalFormatting>
  <conditionalFormatting sqref="J37:K37">
    <cfRule type="timePeriod" dxfId="33" priority="257" timePeriod="nextWeek">
      <formula>AND(ROUNDDOWN(J37,0)-TODAY()&gt;(7-WEEKDAY(TODAY())),ROUNDDOWN(J37,0)-TODAY()&lt;(15-WEEKDAY(TODAY())))</formula>
    </cfRule>
    <cfRule type="timePeriod" dxfId="32" priority="258" timePeriod="nextWeek">
      <formula>AND(ROUNDDOWN(J37,0)-TODAY()&gt;(7-WEEKDAY(TODAY())),ROUNDDOWN(J37,0)-TODAY()&lt;(15-WEEKDAY(TODAY())))</formula>
    </cfRule>
  </conditionalFormatting>
  <conditionalFormatting sqref="J37:K37">
    <cfRule type="timePeriod" dxfId="31" priority="255" timePeriod="nextWeek">
      <formula>AND(ROUNDDOWN(J37,0)-TODAY()&gt;(7-WEEKDAY(TODAY())),ROUNDDOWN(J37,0)-TODAY()&lt;(15-WEEKDAY(TODAY())))</formula>
    </cfRule>
    <cfRule type="timePeriod" dxfId="30" priority="256" timePeriod="nextWeek">
      <formula>AND(ROUNDDOWN(J37,0)-TODAY()&gt;(7-WEEKDAY(TODAY())),ROUNDDOWN(J37,0)-TODAY()&lt;(15-WEEKDAY(TODAY())))</formula>
    </cfRule>
  </conditionalFormatting>
  <conditionalFormatting sqref="J38:K39">
    <cfRule type="timePeriod" dxfId="29" priority="253" timePeriod="nextWeek">
      <formula>AND(ROUNDDOWN(J38,0)-TODAY()&gt;(7-WEEKDAY(TODAY())),ROUNDDOWN(J38,0)-TODAY()&lt;(15-WEEKDAY(TODAY())))</formula>
    </cfRule>
    <cfRule type="timePeriod" dxfId="28" priority="254" timePeriod="nextWeek">
      <formula>AND(ROUNDDOWN(J38,0)-TODAY()&gt;(7-WEEKDAY(TODAY())),ROUNDDOWN(J38,0)-TODAY()&lt;(15-WEEKDAY(TODAY())))</formula>
    </cfRule>
  </conditionalFormatting>
  <conditionalFormatting sqref="J38:K39">
    <cfRule type="timePeriod" dxfId="27" priority="251" timePeriod="nextWeek">
      <formula>AND(ROUNDDOWN(J38,0)-TODAY()&gt;(7-WEEKDAY(TODAY())),ROUNDDOWN(J38,0)-TODAY()&lt;(15-WEEKDAY(TODAY())))</formula>
    </cfRule>
    <cfRule type="timePeriod" dxfId="26" priority="252" timePeriod="nextWeek">
      <formula>AND(ROUNDDOWN(J38,0)-TODAY()&gt;(7-WEEKDAY(TODAY())),ROUNDDOWN(J38,0)-TODAY()&lt;(15-WEEKDAY(TODAY())))</formula>
    </cfRule>
  </conditionalFormatting>
  <conditionalFormatting sqref="J40:K40">
    <cfRule type="timePeriod" dxfId="25" priority="249" timePeriod="nextWeek">
      <formula>AND(ROUNDDOWN(J40,0)-TODAY()&gt;(7-WEEKDAY(TODAY())),ROUNDDOWN(J40,0)-TODAY()&lt;(15-WEEKDAY(TODAY())))</formula>
    </cfRule>
    <cfRule type="timePeriod" dxfId="24" priority="250" timePeriod="nextWeek">
      <formula>AND(ROUNDDOWN(J40,0)-TODAY()&gt;(7-WEEKDAY(TODAY())),ROUNDDOWN(J40,0)-TODAY()&lt;(15-WEEKDAY(TODAY())))</formula>
    </cfRule>
  </conditionalFormatting>
  <conditionalFormatting sqref="J40:K40">
    <cfRule type="timePeriod" dxfId="23" priority="247" timePeriod="nextWeek">
      <formula>AND(ROUNDDOWN(J40,0)-TODAY()&gt;(7-WEEKDAY(TODAY())),ROUNDDOWN(J40,0)-TODAY()&lt;(15-WEEKDAY(TODAY())))</formula>
    </cfRule>
    <cfRule type="timePeriod" dxfId="22" priority="248" timePeriod="nextWeek">
      <formula>AND(ROUNDDOWN(J40,0)-TODAY()&gt;(7-WEEKDAY(TODAY())),ROUNDDOWN(J40,0)-TODAY()&lt;(15-WEEKDAY(TODAY())))</formula>
    </cfRule>
  </conditionalFormatting>
  <conditionalFormatting sqref="J41:K41">
    <cfRule type="timePeriod" dxfId="21" priority="245" timePeriod="nextWeek">
      <formula>AND(ROUNDDOWN(J41,0)-TODAY()&gt;(7-WEEKDAY(TODAY())),ROUNDDOWN(J41,0)-TODAY()&lt;(15-WEEKDAY(TODAY())))</formula>
    </cfRule>
    <cfRule type="timePeriod" dxfId="20" priority="246" timePeriod="nextWeek">
      <formula>AND(ROUNDDOWN(J41,0)-TODAY()&gt;(7-WEEKDAY(TODAY())),ROUNDDOWN(J41,0)-TODAY()&lt;(15-WEEKDAY(TODAY())))</formula>
    </cfRule>
  </conditionalFormatting>
  <conditionalFormatting sqref="J41:K41">
    <cfRule type="timePeriod" dxfId="19" priority="243" timePeriod="nextWeek">
      <formula>AND(ROUNDDOWN(J41,0)-TODAY()&gt;(7-WEEKDAY(TODAY())),ROUNDDOWN(J41,0)-TODAY()&lt;(15-WEEKDAY(TODAY())))</formula>
    </cfRule>
    <cfRule type="timePeriod" dxfId="18" priority="244" timePeriod="nextWeek">
      <formula>AND(ROUNDDOWN(J41,0)-TODAY()&gt;(7-WEEKDAY(TODAY())),ROUNDDOWN(J41,0)-TODAY()&lt;(15-WEEKDAY(TODAY())))</formula>
    </cfRule>
  </conditionalFormatting>
  <conditionalFormatting sqref="J42:K42">
    <cfRule type="timePeriod" dxfId="17" priority="241" timePeriod="nextWeek">
      <formula>AND(ROUNDDOWN(J42,0)-TODAY()&gt;(7-WEEKDAY(TODAY())),ROUNDDOWN(J42,0)-TODAY()&lt;(15-WEEKDAY(TODAY())))</formula>
    </cfRule>
    <cfRule type="timePeriod" dxfId="16" priority="242" timePeriod="nextWeek">
      <formula>AND(ROUNDDOWN(J42,0)-TODAY()&gt;(7-WEEKDAY(TODAY())),ROUNDDOWN(J42,0)-TODAY()&lt;(15-WEEKDAY(TODAY())))</formula>
    </cfRule>
  </conditionalFormatting>
  <conditionalFormatting sqref="J42:K42">
    <cfRule type="timePeriod" dxfId="15" priority="239" timePeriod="nextWeek">
      <formula>AND(ROUNDDOWN(J42,0)-TODAY()&gt;(7-WEEKDAY(TODAY())),ROUNDDOWN(J42,0)-TODAY()&lt;(15-WEEKDAY(TODAY())))</formula>
    </cfRule>
    <cfRule type="timePeriod" dxfId="14" priority="240" timePeriod="nextWeek">
      <formula>AND(ROUNDDOWN(J42,0)-TODAY()&gt;(7-WEEKDAY(TODAY())),ROUNDDOWN(J42,0)-TODAY()&lt;(15-WEEKDAY(TODAY())))</formula>
    </cfRule>
  </conditionalFormatting>
  <conditionalFormatting sqref="J43:K43">
    <cfRule type="timePeriod" dxfId="13" priority="237" timePeriod="nextWeek">
      <formula>AND(ROUNDDOWN(J43,0)-TODAY()&gt;(7-WEEKDAY(TODAY())),ROUNDDOWN(J43,0)-TODAY()&lt;(15-WEEKDAY(TODAY())))</formula>
    </cfRule>
    <cfRule type="timePeriod" dxfId="12" priority="238" timePeriod="nextWeek">
      <formula>AND(ROUNDDOWN(J43,0)-TODAY()&gt;(7-WEEKDAY(TODAY())),ROUNDDOWN(J43,0)-TODAY()&lt;(15-WEEKDAY(TODAY())))</formula>
    </cfRule>
  </conditionalFormatting>
  <conditionalFormatting sqref="J43:K43">
    <cfRule type="timePeriod" dxfId="11" priority="235" timePeriod="nextWeek">
      <formula>AND(ROUNDDOWN(J43,0)-TODAY()&gt;(7-WEEKDAY(TODAY())),ROUNDDOWN(J43,0)-TODAY()&lt;(15-WEEKDAY(TODAY())))</formula>
    </cfRule>
    <cfRule type="timePeriod" dxfId="10" priority="236" timePeriod="nextWeek">
      <formula>AND(ROUNDDOWN(J43,0)-TODAY()&gt;(7-WEEKDAY(TODAY())),ROUNDDOWN(J43,0)-TODAY()&lt;(15-WEEKDAY(TODAY())))</formula>
    </cfRule>
  </conditionalFormatting>
  <conditionalFormatting sqref="J45">
    <cfRule type="timePeriod" dxfId="9" priority="233" timePeriod="nextWeek">
      <formula>AND(ROUNDDOWN(J45,0)-TODAY()&gt;(7-WEEKDAY(TODAY())),ROUNDDOWN(J45,0)-TODAY()&lt;(15-WEEKDAY(TODAY())))</formula>
    </cfRule>
    <cfRule type="timePeriod" dxfId="8" priority="234" timePeriod="nextWeek">
      <formula>AND(ROUNDDOWN(J45,0)-TODAY()&gt;(7-WEEKDAY(TODAY())),ROUNDDOWN(J45,0)-TODAY()&lt;(15-WEEKDAY(TODAY())))</formula>
    </cfRule>
  </conditionalFormatting>
  <conditionalFormatting sqref="K45">
    <cfRule type="timePeriod" dxfId="7" priority="231" timePeriod="nextWeek">
      <formula>AND(ROUNDDOWN(K45,0)-TODAY()&gt;(7-WEEKDAY(TODAY())),ROUNDDOWN(K45,0)-TODAY()&lt;(15-WEEKDAY(TODAY())))</formula>
    </cfRule>
    <cfRule type="timePeriod" dxfId="6" priority="232" timePeriod="nextWeek">
      <formula>AND(ROUNDDOWN(K45,0)-TODAY()&gt;(7-WEEKDAY(TODAY())),ROUNDDOWN(K45,0)-TODAY()&lt;(15-WEEKDAY(TODAY())))</formula>
    </cfRule>
  </conditionalFormatting>
  <conditionalFormatting sqref="K45">
    <cfRule type="timePeriod" dxfId="5" priority="229" timePeriod="nextWeek">
      <formula>AND(ROUNDDOWN(K45,0)-TODAY()&gt;(7-WEEKDAY(TODAY())),ROUNDDOWN(K45,0)-TODAY()&lt;(15-WEEKDAY(TODAY())))</formula>
    </cfRule>
    <cfRule type="timePeriod" dxfId="4" priority="230" timePeriod="nextWeek">
      <formula>AND(ROUNDDOWN(K45,0)-TODAY()&gt;(7-WEEKDAY(TODAY())),ROUNDDOWN(K45,0)-TODAY()&lt;(15-WEEKDAY(TODAY())))</formula>
    </cfRule>
  </conditionalFormatting>
  <conditionalFormatting sqref="K46">
    <cfRule type="timePeriod" dxfId="3" priority="221" timePeriod="nextWeek">
      <formula>AND(ROUNDDOWN(K46,0)-TODAY()&gt;(7-WEEKDAY(TODAY())),ROUNDDOWN(K46,0)-TODAY()&lt;(15-WEEKDAY(TODAY())))</formula>
    </cfRule>
    <cfRule type="timePeriod" dxfId="2" priority="222" timePeriod="nextWeek">
      <formula>AND(ROUNDDOWN(K46,0)-TODAY()&gt;(7-WEEKDAY(TODAY())),ROUNDDOWN(K46,0)-TODAY()&lt;(15-WEEKDAY(TODAY())))</formula>
    </cfRule>
  </conditionalFormatting>
  <conditionalFormatting sqref="K46">
    <cfRule type="timePeriod" dxfId="1" priority="219" timePeriod="nextWeek">
      <formula>AND(ROUNDDOWN(K46,0)-TODAY()&gt;(7-WEEKDAY(TODAY())),ROUNDDOWN(K46,0)-TODAY()&lt;(15-WEEKDAY(TODAY())))</formula>
    </cfRule>
    <cfRule type="timePeriod" dxfId="0" priority="220" timePeriod="nextWeek">
      <formula>AND(ROUNDDOWN(K46,0)-TODAY()&gt;(7-WEEKDAY(TODAY())),ROUNDDOWN(K46,0)-TODAY()&lt;(15-WEEKDAY(TODAY())))</formula>
    </cfRule>
  </conditionalFormatting>
  <pageMargins left="0.25" right="0.25" top="0.75" bottom="0.75" header="0.3" footer="0.3"/>
  <pageSetup paperSize="9" scale="55" fitToHeight="0" orientation="landscape" r:id="rId1"/>
  <rowBreaks count="2" manualBreakCount="2">
    <brk id="38" max="1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A33"/>
  <sheetViews>
    <sheetView workbookViewId="0">
      <selection activeCell="C1" sqref="C1"/>
    </sheetView>
  </sheetViews>
  <sheetFormatPr defaultRowHeight="15" x14ac:dyDescent="0.25"/>
  <sheetData>
    <row r="1" spans="1:1" ht="15.75" customHeight="1" thickBot="1" x14ac:dyDescent="0.3">
      <c r="A1" s="43">
        <v>300</v>
      </c>
    </row>
    <row r="2" spans="1:1" ht="15.75" customHeight="1" thickBot="1" x14ac:dyDescent="0.3">
      <c r="A2" s="44">
        <v>450</v>
      </c>
    </row>
    <row r="3" spans="1:1" ht="15.75" customHeight="1" thickBot="1" x14ac:dyDescent="0.3">
      <c r="A3" s="44">
        <v>550</v>
      </c>
    </row>
    <row r="4" spans="1:1" ht="15.75" customHeight="1" thickBot="1" x14ac:dyDescent="0.3">
      <c r="A4" s="44">
        <v>300</v>
      </c>
    </row>
    <row r="5" spans="1:1" ht="15.75" customHeight="1" thickBot="1" x14ac:dyDescent="0.3">
      <c r="A5" s="44">
        <v>2400</v>
      </c>
    </row>
    <row r="6" spans="1:1" ht="15.75" customHeight="1" thickBot="1" x14ac:dyDescent="0.3">
      <c r="A6" s="44">
        <v>400</v>
      </c>
    </row>
    <row r="7" spans="1:1" ht="15.75" customHeight="1" thickBot="1" x14ac:dyDescent="0.3">
      <c r="A7" s="44">
        <v>900</v>
      </c>
    </row>
    <row r="8" spans="1:1" ht="15.75" customHeight="1" thickBot="1" x14ac:dyDescent="0.3">
      <c r="A8" s="44">
        <v>180</v>
      </c>
    </row>
    <row r="9" spans="1:1" ht="16.5" thickBot="1" x14ac:dyDescent="0.3">
      <c r="A9" s="44">
        <v>250</v>
      </c>
    </row>
    <row r="10" spans="1:1" ht="15.75" customHeight="1" thickBot="1" x14ac:dyDescent="0.3">
      <c r="A10" s="44">
        <v>180</v>
      </c>
    </row>
    <row r="11" spans="1:1" ht="15.75" customHeight="1" thickBot="1" x14ac:dyDescent="0.3">
      <c r="A11" s="44">
        <v>555</v>
      </c>
    </row>
    <row r="12" spans="1:1" ht="15.75" customHeight="1" thickBot="1" x14ac:dyDescent="0.3">
      <c r="A12" s="44">
        <v>420</v>
      </c>
    </row>
    <row r="13" spans="1:1" ht="15.75" customHeight="1" thickBot="1" x14ac:dyDescent="0.3">
      <c r="A13" s="44">
        <v>500</v>
      </c>
    </row>
    <row r="14" spans="1:1" ht="15" customHeight="1" thickBot="1" x14ac:dyDescent="0.3">
      <c r="A14" s="44">
        <v>440</v>
      </c>
    </row>
    <row r="15" spans="1:1" ht="15" customHeight="1" thickBot="1" x14ac:dyDescent="0.3">
      <c r="A15" s="44">
        <v>330</v>
      </c>
    </row>
    <row r="16" spans="1:1" ht="15" customHeight="1" thickBot="1" x14ac:dyDescent="0.3">
      <c r="A16" s="44">
        <v>330</v>
      </c>
    </row>
    <row r="17" spans="1:1" ht="16.5" thickBot="1" x14ac:dyDescent="0.3">
      <c r="A17" s="44">
        <v>80</v>
      </c>
    </row>
    <row r="18" spans="1:1" ht="16.5" thickBot="1" x14ac:dyDescent="0.3">
      <c r="A18" s="44">
        <v>150</v>
      </c>
    </row>
    <row r="19" spans="1:1" ht="16.5" thickBot="1" x14ac:dyDescent="0.3">
      <c r="A19" s="44">
        <v>2000</v>
      </c>
    </row>
    <row r="20" spans="1:1" ht="16.5" thickBot="1" x14ac:dyDescent="0.3">
      <c r="A20" s="44">
        <v>500</v>
      </c>
    </row>
    <row r="21" spans="1:1" ht="16.5" thickBot="1" x14ac:dyDescent="0.3">
      <c r="A21" s="44">
        <v>1150</v>
      </c>
    </row>
    <row r="22" spans="1:1" ht="16.5" thickBot="1" x14ac:dyDescent="0.3">
      <c r="A22" s="44">
        <v>500</v>
      </c>
    </row>
    <row r="23" spans="1:1" ht="16.5" thickBot="1" x14ac:dyDescent="0.3">
      <c r="A23" s="44">
        <v>520</v>
      </c>
    </row>
    <row r="24" spans="1:1" ht="16.5" thickBot="1" x14ac:dyDescent="0.3">
      <c r="A24" s="44">
        <v>355</v>
      </c>
    </row>
    <row r="25" spans="1:1" ht="16.5" thickBot="1" x14ac:dyDescent="0.3">
      <c r="A25" s="44">
        <v>225</v>
      </c>
    </row>
    <row r="26" spans="1:1" ht="16.5" thickBot="1" x14ac:dyDescent="0.3">
      <c r="A26" s="44">
        <v>1450</v>
      </c>
    </row>
    <row r="27" spans="1:1" ht="16.5" thickBot="1" x14ac:dyDescent="0.3">
      <c r="A27" s="44">
        <v>100</v>
      </c>
    </row>
    <row r="28" spans="1:1" ht="16.5" thickBot="1" x14ac:dyDescent="0.3">
      <c r="A28" s="44">
        <v>100</v>
      </c>
    </row>
    <row r="29" spans="1:1" ht="16.5" thickBot="1" x14ac:dyDescent="0.3">
      <c r="A29" s="44">
        <v>100</v>
      </c>
    </row>
    <row r="30" spans="1:1" ht="16.5" thickBot="1" x14ac:dyDescent="0.3">
      <c r="A30" s="44">
        <v>80</v>
      </c>
    </row>
    <row r="31" spans="1:1" ht="16.5" thickBot="1" x14ac:dyDescent="0.3">
      <c r="A31" s="44">
        <v>60</v>
      </c>
    </row>
    <row r="32" spans="1:1" ht="16.5" thickBot="1" x14ac:dyDescent="0.3">
      <c r="A32" s="44">
        <v>180</v>
      </c>
    </row>
    <row r="33" spans="1:1" ht="16.5" thickBot="1" x14ac:dyDescent="0.3">
      <c r="A33" s="44">
        <v>500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11C2-B16C-43A8-8B0D-0A61149EA036}">
  <dimension ref="A1:E11"/>
  <sheetViews>
    <sheetView workbookViewId="0">
      <selection activeCell="G12" sqref="G12"/>
    </sheetView>
  </sheetViews>
  <sheetFormatPr defaultRowHeight="15" x14ac:dyDescent="0.25"/>
  <cols>
    <col min="1" max="2" width="23.85546875" customWidth="1"/>
    <col min="3" max="3" width="20" customWidth="1"/>
    <col min="4" max="4" width="36.7109375" customWidth="1"/>
    <col min="5" max="5" width="19.28515625" customWidth="1"/>
  </cols>
  <sheetData>
    <row r="1" spans="1:5" ht="32.25" customHeight="1" x14ac:dyDescent="0.25">
      <c r="A1" s="54" t="s">
        <v>70</v>
      </c>
      <c r="B1" s="54" t="s">
        <v>75</v>
      </c>
      <c r="C1" s="54" t="s">
        <v>71</v>
      </c>
      <c r="D1" s="54" t="s">
        <v>72</v>
      </c>
    </row>
    <row r="2" spans="1:5" x14ac:dyDescent="0.25">
      <c r="A2" s="52" t="s">
        <v>73</v>
      </c>
      <c r="B2" s="52" t="s">
        <v>76</v>
      </c>
      <c r="C2" s="53">
        <v>43490</v>
      </c>
      <c r="D2" s="52" t="s">
        <v>74</v>
      </c>
    </row>
    <row r="3" spans="1:5" x14ac:dyDescent="0.25">
      <c r="A3" s="52" t="s">
        <v>77</v>
      </c>
      <c r="B3" s="52" t="s">
        <v>76</v>
      </c>
      <c r="C3" s="53">
        <v>43850</v>
      </c>
      <c r="D3" s="52" t="s">
        <v>74</v>
      </c>
    </row>
    <row r="4" spans="1:5" x14ac:dyDescent="0.25">
      <c r="A4" s="52" t="s">
        <v>78</v>
      </c>
      <c r="B4" s="51" t="s">
        <v>79</v>
      </c>
      <c r="C4" s="56">
        <v>44272</v>
      </c>
      <c r="D4" s="57" t="s">
        <v>74</v>
      </c>
      <c r="E4" s="92" t="s">
        <v>94</v>
      </c>
    </row>
    <row r="5" spans="1:5" x14ac:dyDescent="0.25">
      <c r="A5" s="52" t="s">
        <v>80</v>
      </c>
      <c r="B5" s="52" t="s">
        <v>81</v>
      </c>
      <c r="C5" s="56">
        <v>44272</v>
      </c>
      <c r="D5" s="57" t="s">
        <v>74</v>
      </c>
      <c r="E5" s="92"/>
    </row>
    <row r="6" spans="1:5" x14ac:dyDescent="0.25">
      <c r="A6" s="52" t="s">
        <v>82</v>
      </c>
      <c r="B6" s="52" t="s">
        <v>83</v>
      </c>
      <c r="C6" s="53">
        <v>44292</v>
      </c>
      <c r="D6" s="52" t="s">
        <v>74</v>
      </c>
    </row>
    <row r="7" spans="1:5" x14ac:dyDescent="0.25">
      <c r="A7" s="52" t="s">
        <v>84</v>
      </c>
      <c r="B7" s="52" t="s">
        <v>81</v>
      </c>
      <c r="C7" s="53">
        <v>44456</v>
      </c>
      <c r="D7" s="52" t="s">
        <v>74</v>
      </c>
    </row>
    <row r="8" spans="1:5" x14ac:dyDescent="0.25">
      <c r="A8" s="52" t="s">
        <v>85</v>
      </c>
      <c r="B8" s="52" t="s">
        <v>86</v>
      </c>
      <c r="C8" s="53">
        <v>44610</v>
      </c>
      <c r="D8" s="52" t="s">
        <v>74</v>
      </c>
    </row>
    <row r="9" spans="1:5" x14ac:dyDescent="0.25">
      <c r="A9" s="52" t="s">
        <v>87</v>
      </c>
      <c r="B9" s="52" t="s">
        <v>81</v>
      </c>
      <c r="C9" s="53">
        <v>44610</v>
      </c>
      <c r="D9" s="52" t="s">
        <v>74</v>
      </c>
    </row>
    <row r="10" spans="1:5" x14ac:dyDescent="0.25">
      <c r="A10" s="52" t="s">
        <v>88</v>
      </c>
      <c r="B10" s="52" t="s">
        <v>89</v>
      </c>
      <c r="C10" s="53">
        <v>44904</v>
      </c>
      <c r="D10" s="52" t="s">
        <v>90</v>
      </c>
    </row>
    <row r="11" spans="1:5" x14ac:dyDescent="0.25">
      <c r="B11" s="55"/>
    </row>
  </sheetData>
  <mergeCells count="1">
    <mergeCell ref="E4:E5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Диаграммы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2023-10-03T05:49:42Z</dcterms:modified>
</cp:coreProperties>
</file>