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660" windowWidth="20640" windowHeight="11100"/>
  </bookViews>
  <sheets>
    <sheet name="2021" sheetId="1" r:id="rId1"/>
  </sheets>
  <definedNames>
    <definedName name="_xlnm.Print_Area" localSheetId="0">'2021'!$A$1:$J$155</definedName>
  </definedNames>
  <calcPr calcId="145621" iterateDelta="1E-4"/>
</workbook>
</file>

<file path=xl/calcChain.xml><?xml version="1.0" encoding="utf-8"?>
<calcChain xmlns="http://schemas.openxmlformats.org/spreadsheetml/2006/main">
  <c r="F38" i="1" l="1"/>
  <c r="F61" i="1" l="1"/>
  <c r="F44" i="1" l="1"/>
  <c r="F127" i="1" l="1"/>
  <c r="F50" i="1" l="1"/>
  <c r="F151" i="1" l="1"/>
  <c r="F41" i="1" l="1"/>
  <c r="F77" i="1"/>
  <c r="F139" i="1"/>
  <c r="F84" i="1" l="1"/>
  <c r="F133" i="1"/>
  <c r="F98" i="1" l="1"/>
  <c r="F152" i="1" l="1"/>
</calcChain>
</file>

<file path=xl/sharedStrings.xml><?xml version="1.0" encoding="utf-8"?>
<sst xmlns="http://schemas.openxmlformats.org/spreadsheetml/2006/main" count="771" uniqueCount="258">
  <si>
    <t>Коди відповідних класифікаторів предмета закупівлі</t>
  </si>
  <si>
    <t>Конкретна назва предмета закупівлі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</si>
  <si>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</si>
  <si>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</si>
  <si>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</si>
  <si>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</si>
  <si>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Примітки</t>
  </si>
  <si>
    <t>код ЄДРПОУ закупівельника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</si>
  <si>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</si>
  <si>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</si>
  <si>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</si>
  <si>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</si>
  <si>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</si>
  <si>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</si>
  <si>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</si>
  <si>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</si>
  <si>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</si>
  <si>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</si>
  <si>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ДК 021:2015 "30190000-7"</t>
  </si>
  <si>
    <t>без використання електроної системи</t>
  </si>
  <si>
    <t>ДК 021:2015 "98390000-3"</t>
  </si>
  <si>
    <t>спрощена закупівля</t>
  </si>
  <si>
    <t>ДК 021:2015 "45453000-7"</t>
  </si>
  <si>
    <t xml:space="preserve">Уповноважена особа </t>
  </si>
  <si>
    <t xml:space="preserve"> </t>
  </si>
  <si>
    <t>ДК 021:2015 "64000000-6"</t>
  </si>
  <si>
    <t>ДК 021:2015 "72310000-1"</t>
  </si>
  <si>
    <t>ДК 021:2015 "79820000-8"</t>
  </si>
  <si>
    <t>Надання оголошень в засобах масової інформації з загальних питань роботи управління</t>
  </si>
  <si>
    <t>Інші комунальні послуги (експлуатаційні)</t>
  </si>
  <si>
    <t>ДК 021:2015 "09320000-8"</t>
  </si>
  <si>
    <t>Оплата за  водопостачання  та водовідведення</t>
  </si>
  <si>
    <t>ДК 021:2015 "09310000-5"</t>
  </si>
  <si>
    <t>Оплата за постачання електроенергії</t>
  </si>
  <si>
    <t>ДК 021:2015 "65310000-9"</t>
  </si>
  <si>
    <t>ДК 021:2015 "90510000-5"</t>
  </si>
  <si>
    <t>ЄДРПОУ 44354422</t>
  </si>
  <si>
    <t>44354422</t>
  </si>
  <si>
    <t>відкриті торги</t>
  </si>
  <si>
    <t>«Управління будівництва та ремонтів Южноукраїнської міської ради»</t>
  </si>
  <si>
    <t>3132</t>
  </si>
  <si>
    <t>1517461 с.ф.</t>
  </si>
  <si>
    <t>ВСЬОГО</t>
  </si>
  <si>
    <t>Крук А.В.</t>
  </si>
  <si>
    <t xml:space="preserve"> Річний план  закупівель </t>
  </si>
  <si>
    <t>ДК 021:2015: 70220000-9</t>
  </si>
  <si>
    <t>ДК 021:2015 "50310000-1"</t>
  </si>
  <si>
    <t>1510160 с.ф. + з.ф.</t>
  </si>
  <si>
    <t>січень 2022</t>
  </si>
  <si>
    <t>ДК 021:2015"2221000-5</t>
  </si>
  <si>
    <t>Підписка періодичних видань на 2022 рік.  "Бюджетна бухгалтерія" - 12167,00 грн., "Головбух бюджет" -5544,00, "Держзакупівлі" -11725,00 грн., "Контакт" -750,00 грн., "Ціноутворення "- 6266,00 і т.д.</t>
  </si>
  <si>
    <t>Поточний ремонт обладнання, заправка катриджів</t>
  </si>
  <si>
    <t>Поточний ремонт обладнання, чистка та обслуговування кондиціонерів 2 шт.</t>
  </si>
  <si>
    <t>Послуги зв`язку (абонплата -1896,00 грн., міжміські переговори та мобільний зв’язок -3828,00 грн., міський зв’язок- 276,00, послуги інтернету -6720,00)</t>
  </si>
  <si>
    <t>Придбання програмного забезпечення М.Е.Док (супровід, абонплата)</t>
  </si>
  <si>
    <t>Програма інформаційно-аналітична система планування ЛОГІКА</t>
  </si>
  <si>
    <t>Програмний продукт МАСТЕРКЕЙ, обробка даних (для УО)</t>
  </si>
  <si>
    <t>Програма АВК</t>
  </si>
  <si>
    <t>Оплата послуг із страхування орендованих приміщень за адресою: вул. Дружби Народів, 23 (прим. № 87,89,24)</t>
  </si>
  <si>
    <t>Оплата комунальних послуг теплопостачання</t>
  </si>
  <si>
    <t>Оплата за розподіл електроенергії (транспортування)</t>
  </si>
  <si>
    <t>Оплата інших енергоносіїв та інших комунальних послуг (вивіз сміття)</t>
  </si>
  <si>
    <t>ДК 021:2015 "80510000-2"</t>
  </si>
  <si>
    <t>Навчання (уповноваженої особи - 3000,00грн.,кошторисника-7000, 00 грн.)</t>
  </si>
  <si>
    <t>Поточний ремонт коридорів, музично-спортивної зали та приміщень Костянтинівського ДНЗ в смт. Костянтинівка Южноукраїнської міської територіальної громади</t>
  </si>
  <si>
    <t>ДК 021:2015  ":45000000-7"</t>
  </si>
  <si>
    <t>1511010 (загальний фонд)</t>
  </si>
  <si>
    <t>ДК 021-2015: 45453000-7 </t>
  </si>
  <si>
    <t>лютий 2022</t>
  </si>
  <si>
    <t xml:space="preserve">рішення ЮМР від 21.12.2021 №840 </t>
  </si>
  <si>
    <t>Капітальний ремонт інженерних мереж опалення, мереж постачання холодної та гарячої води житлового будинку №7 по проспекту Соборності у м. Южноукраїнськ Миколаївської області (на умовах співфінансування 90% /10%)</t>
  </si>
  <si>
    <t>1516012с.ф.</t>
  </si>
  <si>
    <t>1516011 с.ф.</t>
  </si>
  <si>
    <t>Розробка ПКД та проведення експертизи по об’єкту: "Капітальний ремонт мереж водопостачання по проспекту Незалежності у м. Южноукраїнськ Вознесенського району Миколаївської ообласті"</t>
  </si>
  <si>
    <t>Розробка ПКД та проведення експертизи по об’єкту: "Капітальний ремонт мереж теплопостачання по проспекту Незалежності у м. Южноукраїнськ Вознесенського району Миколаївської ообласті"</t>
  </si>
  <si>
    <t>Капітальний ремонт трубопроводу зонування холодного водопостачання 1 та 3 мікрорайонів від насосної станції зонування до ВК-125 за та адресою: вул.Дружби народів у м.Южноукраїнську Миколаївської області. Коригування</t>
  </si>
  <si>
    <t>1516013 с.ф.</t>
  </si>
  <si>
    <t>1516015 с.ф.</t>
  </si>
  <si>
    <t>3131</t>
  </si>
  <si>
    <t xml:space="preserve">Капітальний ремонт  ліфтів в житловому будинку (на умовах співфінансування 95% на 5%), за адресою: пр. Незалежності, 15  (п. 1) м. Южноукраїнськ Миколаївської області </t>
  </si>
  <si>
    <t xml:space="preserve">Капітальний ремонт  ліфтів в житловому будинку (на умовах співфінансування 95% на 5%), за адресою: б-р. Шевченко, 2  (п. 1) м. Южноукраїнськ Миколаївської області </t>
  </si>
  <si>
    <t xml:space="preserve">Капітальний ремонт  ліфтів в житловому будинку (на умовах співфінансування 95% на 5%), за адресою: б-р. Шевченко, 6  (п. 3) м. Южноукраїнськ Миколаївської області </t>
  </si>
  <si>
    <t>березень 2022</t>
  </si>
  <si>
    <t xml:space="preserve">Капітальний ремонт  ліфтів в житловому будинку (на умовах співфінансування 95% на 5%), за адресою: б-р. Цвіточний, 8  (п. 1,2 ) м. Южноукраїнськ Миколаївської області </t>
  </si>
  <si>
    <t xml:space="preserve">Капітальний ремонт  ліфтів в житловому будинку (на умовах співфінансування 95% на 5%), за адресою: пр. Соборності, 7  (п. 4,6 ) м. Южноукраїнськ Миколаївської області </t>
  </si>
  <si>
    <t>квітень 2022</t>
  </si>
  <si>
    <t xml:space="preserve">Капітальний ремонт  ліфтів в житловому будинку (на умовах співфінансування 95% на 5%), за адресою: пр. Соборності, 10  (п.1,2,3,4 ) м. Южноукраїнськ Миколаївської області </t>
  </si>
  <si>
    <t xml:space="preserve">Капітальний ремонт  ліфтів в житловому будинку (на умовах співфінансування 95% на 5%), за адресою: пр. Незалежності, 27  (п. 1,2,3,4,5,7) м. Южноукраїнськ Миколаївської області </t>
  </si>
  <si>
    <t xml:space="preserve">Капітальний ремонт  ліфтів в житловому будинку (на умовах співфінансування 95% на 5%), за адресою: вул. Енергобудівників, 2  (п.1,2,3,4,5 ) м. Южноукраїнськ Миколаївської області </t>
  </si>
  <si>
    <t xml:space="preserve">Капітальний ремонт  ліфтів в житловому будинку (на умовах співфінансування 95% на 5%), за адресою: вул. Дружби народів, 4  (п.1,2) м. Южноукраїнськ Миколаївської області </t>
  </si>
  <si>
    <t xml:space="preserve">Капітальний ремонт  ліфтів в житловому будинку (на умовах співфінансування 95% на 5%), за адресою: пр. Незалежності, 11/пр. Соборності,8  (п. 3,4,5,6) м. Южноукраїнськ Миколаївської області </t>
  </si>
  <si>
    <t xml:space="preserve">Капітальний ремонт  ліфтів в житловому будинку (на умовах співфінансування 95% на 5%), за адресою: вул. Дружби народів, 26  (п.1) м. Южноукраїнськ Миколаївської області </t>
  </si>
  <si>
    <t xml:space="preserve"> "Капітальний ремонт вулиці Дружби Народів у м.Южноукраїнську Миколаївської області (коригування)</t>
  </si>
  <si>
    <t>Розробка проектно-кошторисної документації, проведення експертизи по об’єкту: «Капітальний ремонт проспекту Незалежності в м.Южноукраїнську Вознесенського району Миколаївської області (в частині проведення експертизи)</t>
  </si>
  <si>
    <r>
      <t xml:space="preserve">Здійснення технічного нагляду </t>
    </r>
    <r>
      <rPr>
        <sz val="16"/>
        <color rgb="FFFF0000"/>
        <rFont val="Times New Roman"/>
        <family val="1"/>
        <charset val="204"/>
      </rPr>
      <t>по об’єкту</t>
    </r>
    <r>
      <rPr>
        <sz val="16"/>
        <rFont val="Times New Roman"/>
        <family val="1"/>
        <charset val="204"/>
      </rPr>
      <t xml:space="preserve"> "Капітальний ремонт вулиці Дружби Народів в м.Южноукраїнську Миколаївської області (ІІ черга)</t>
    </r>
  </si>
  <si>
    <r>
      <t xml:space="preserve">Здійснення авторського нагляду </t>
    </r>
    <r>
      <rPr>
        <sz val="16"/>
        <color rgb="FFFF0000"/>
        <rFont val="Times New Roman"/>
        <family val="1"/>
        <charset val="204"/>
      </rPr>
      <t>по об’єкту</t>
    </r>
    <r>
      <rPr>
        <sz val="16"/>
        <rFont val="Times New Roman"/>
        <family val="1"/>
        <charset val="204"/>
      </rPr>
      <t xml:space="preserve"> "Капітальний ремонт вулиці Дружби Народів в м.Южноукраїнську Миколаївської області (ІІ черга)</t>
    </r>
  </si>
  <si>
    <t>ДК 021:2015 "72260000-5"</t>
  </si>
  <si>
    <t>ДК 021:2015:71520000-9</t>
  </si>
  <si>
    <t>ДК 021:2015 "50730000-1"</t>
  </si>
  <si>
    <t>1516030 с.ф.</t>
  </si>
  <si>
    <t xml:space="preserve">«Капітальний ремонт внутрішньо дворової території житлових будинків №5 по проспекту Незалежності по проспекту Соборності,7 по бульвару Курчатова, №5,7 по проспекту Незалежності в м.Южноукраїнськ Вознесенський район Миколаївської області», </t>
  </si>
  <si>
    <t>«Капітальний ремонт внутрішньо дворової території житлових будинків №7,7а по вулиці Молодіжна, №22,24 по проспекту Незалежності, №6 по вулиці Енергобудівників в м.Южноукраїнськ Вознесенський район Миколаївської області»</t>
  </si>
  <si>
    <t>«Капітальний ремонт внутрішньо дворової території житлових будинків №15,17 по вулиці Дружби Народів в м.Южноукраїнськ Вознесенський район Миколаївської області»</t>
  </si>
  <si>
    <t>Капітальний ремонт скверу на честь пам’яті Т.Г.Шевченка у м. Южноукраїнськ Вознесенського району Миколаївської області</t>
  </si>
  <si>
    <t>Розробка проектно-кошторисної документації та проведення експертизи  по об'єкту:" Капітальний ремонт мереж освітлення проспекту Незалежності у м. Южноукраїнськ Вознесенського району Миколаївської області"(в частині проведення експертизи)</t>
  </si>
  <si>
    <t>1517321 с.ф.</t>
  </si>
  <si>
    <t>Реконструкція мереж теплопостачання в Южноукраїнській загальноосвітній школі №4 по проспекту Незалежності,16 м. Южноукраїнськ Миколаївської області. Коригування</t>
  </si>
  <si>
    <t>1517322 с.ф.</t>
  </si>
  <si>
    <t>"Реконструкція кисневого пункту КНП "Южноукраїнська міська багатопрофільна лікарня". Улаштування кріогенного газифікатора за адресою: вул. Миру, 3 м. Южноукраїнськ Вознесенський район Миколаївська область (із підключенням до системи газозабезпечення інфекційного відділення)</t>
  </si>
  <si>
    <t>ДК 021:2015:45454000-4</t>
  </si>
  <si>
    <t>переговорна процедура</t>
  </si>
  <si>
    <t xml:space="preserve">ДК 021:2015:"71220000-6" </t>
  </si>
  <si>
    <t xml:space="preserve">Капітальний ремонт тротуарів проспекту Незалежності у м. Южноукраїнськ Вознесенського району Миколаївської області (в частині розробки проектно-кошторисної документації та проведення експертизи) </t>
  </si>
  <si>
    <t xml:space="preserve">ДК 021:2015:"45454000-4" </t>
  </si>
  <si>
    <t>Виконання робіт   по об’єкту "Капітальний ремонт вулиці Дружби Народів в м.Южноукраїнську Миколаївської області (ІІ черга)</t>
  </si>
  <si>
    <t xml:space="preserve">ДК 021:2015:"71320000-7" </t>
  </si>
  <si>
    <t xml:space="preserve">Придбання канцтоварів, паперу, конвертів </t>
  </si>
  <si>
    <t xml:space="preserve">м/б -1679130,00грн., ОСББ- 186570,00грн.( кошти співфінансування 90/10) </t>
  </si>
  <si>
    <t>Оренда приміщень №87,89,24 за адресою: вул. Дружби народів 23 м. Южноукраїнськ</t>
  </si>
  <si>
    <t>Оренда приміщень №86,86а  за адресою: вул. Дружби народів 23, м. Южноукраїнськ</t>
  </si>
  <si>
    <t>закупівля відбулася  в грудні  2021 року  на суму -4 836 576,12 грн.</t>
  </si>
  <si>
    <t>договір 05-08/21 від 13.08.2021 термін дії до 30.06.2024</t>
  </si>
  <si>
    <t>ДК 021:2015 "65110000-7"</t>
  </si>
  <si>
    <t xml:space="preserve">без використання електронної системи </t>
  </si>
  <si>
    <t>Технічний нагляд. Капітальний ремонт ТРП-4б. Заміна одиниць та вузлів технологічного устаткування та їх інженерних мереж по бул. Шевченко, 3а в м. Южноукраїнськ Миколаївської області</t>
  </si>
  <si>
    <t>Технічний нагляд.  Капітальний ремонт ТРП-6. Заміна одиниць та вузлів технологічного устаткування та їх інженерних мереж по вул. Дружби Народів, 33д в м. Южноукраїнськ Миколаївської області</t>
  </si>
  <si>
    <t>Авторський нагляд.  Капітальний ремонт ТРП-6. Заміна одиниць та вузлів технологічного устаткування та їх інженерних мереж по вул. Дружби Народів, 33д в м. Южноукраїнськ Миколаївської області</t>
  </si>
  <si>
    <t>Авторський нагляд. Капітальний ремонт ТРП-4б. Заміна одиниць та вузлів технологічного устаткування та їх інженерних мереж по бул. Шевченко, 3а в м. Южноукраїнськ Миколаївської області</t>
  </si>
  <si>
    <t xml:space="preserve">Технічний нагляд. Капітальний ремонт зовнішніх інженерних мереж теплопостачання (опалення та ГВП) від ТК-515 до житлового будинку №49 по вул. Набережна Енергетиків у м. Южноукраїнськ  Миколаївської області </t>
  </si>
  <si>
    <t xml:space="preserve">Авторський нагляд. Капітальний ремонт зовнішніх інженерних мереж теплопостачання (опалення та ГВП) від ТК-515 до житлового будинку №49 по вул. Набережна Енергетиків у м. Южноукраїнськ  Миколаївської області </t>
  </si>
  <si>
    <t>Технічний нагляд. Капітальний ремонт зовнішніх інженерних мереж теплопостачання (опалення та ГВП) від ТК-505 до ТК-507 по вул. Молодіжна у м. Южноукраїнськ  Миколаївської області</t>
  </si>
  <si>
    <t>Авторський нагляд. Капітальний ремонт зовнішніх інженерних мереж теплопостачання (опалення та ГВП) від ТК-505 до ТК-507 по вул. Молодіжна у м. Южноукраїнськ  Миколаївської області</t>
  </si>
  <si>
    <t>ДК 021:2015: 71520000-9</t>
  </si>
  <si>
    <t xml:space="preserve"> Технічний нагляд. Капітальний ремонт скверу на честь пам’яті Т.Г.Шевченка у м. Южноукраїнськ Вознесенського району Миколаївської області</t>
  </si>
  <si>
    <t xml:space="preserve"> Авторський нагляд. Капітальний ремонт скверу на честь пам’яті Т.Г.Шевченка у м. Южноукраїнськ Вознесенського району Миколаївської області</t>
  </si>
  <si>
    <t>Авторський нагляд."Капітальний ремонт трубопроводу зонування холодного водопостачання 1 та 3 мікрорайонів від насосної станції зонування до ВК-125 за та адресою: вул.Дружби народів у м.Южноукраїнську Миколаївської області. Коригування"</t>
  </si>
  <si>
    <t>Технічний нагляд."Капітальний ремонт трубопроводу зонування холодного водопостачання 1 та 3 мікрорайонів від насосної станції зонування до ВК-125 за та адресою: вул.Дружби народів у м.Южноукраїнську Миколаївської області. Коригування"</t>
  </si>
  <si>
    <t>Технічний нагляд."Реконструкція мереж теплопостачання в Южноукраїнській загальноосвітній школі №4 по проспекту Незалежності,16 м. Южноукраїнськ Миколаївської області. Коригування"</t>
  </si>
  <si>
    <t>Авторський нагляд."Реконструкція мереж теплопостачання в Южноукраїнській загальноосвітній школі №4 по проспекту Незалежності,16 м. Южноукраїнськ Миколаївської області. Коригування"</t>
  </si>
  <si>
    <t>Закупівля відбулася вересень 2021 на суму -2 650 390,65 грн. Дофінансування в 2022 році -          800 000,00 грн.</t>
  </si>
  <si>
    <t xml:space="preserve">Технічний нагляд. Капітальний ремонт  ліфтів в житловому будинку  за адресою: вул. Енергобудівників, 2  (п.1,2,3,4,5 ) м. Южноукраїнськ Миколаївської області </t>
  </si>
  <si>
    <t xml:space="preserve"> Технічний нагляд. «Капітальний ремонт внутрішньо дворової території житлових будинків №7,7а по вулиці Молодіжна, №22,24 по проспекту Незалежності, №6 по вулиці Енергобудівників в м.Южноукраїнськ Вознесенський район Миколаївської області»</t>
  </si>
  <si>
    <t xml:space="preserve"> Авторський нагляд. «Капітальний ремонт внутрішньо дворової території житлових будинків №7,7а по вулиці Молодіжна, №22,24 по проспекту Незалежності, №6 по вулиці Енергобудівників в м.Южноукраїнськ Вознесенський район Миколаївської області»</t>
  </si>
  <si>
    <t>закупівля відбулася  в грудні  2021 року  на суму -4 476 646,49 грн. виділено у лютому - 4 536 000,  грн. у т.ч. на авторський та технагляд</t>
  </si>
  <si>
    <t xml:space="preserve"> Технічний нагляд. "Реконструкція кисневого пункту КНП "Южноукраїнська міська багатопрофільна лікарня". Улаштування кріогенного газифікатора за адресою: вул. Миру, 3 м. Южноукраїнськ Вознесенський район Миколаївська область (із підключенням до системи газозабезпечення інфекційного відділення)</t>
  </si>
  <si>
    <t xml:space="preserve"> Авторський нагляд. "Реконструкція кисневого пункту КНП "Южноукраїнська міська багатопрофільна лікарня". Улаштування кріогенного газифікатора за адресою: вул. Миру, 3 м. Южноукраїнськ Вознесенський район Миколаївська область (із підключенням до системи газозабезпечення інфекційного відділення)</t>
  </si>
  <si>
    <t>Переговорна процедура (скорочена) відбулася 30.11.2021 року  сума договору -                    2 530 650,00 грн. Виділено коштів у лютому - 2 593 000,00 грн. у т.ч. технагляд та авторський нагляд</t>
  </si>
  <si>
    <t>Коригування проектно-кошторисної докуметації та проведення експертизи по об'єкту: «Реконструкція спортивного майданчика під міні-футбольне поле зі штучним покриттям Южноукраїнської загальноосвітньої шоли І-ІІІ ступенів №3 по бульвару Цвіточний,5 в м. Южноукраїнськ Миколаївської області»</t>
  </si>
  <si>
    <t>Відновлення фінансування в 2022 р. аукціон відбувся 19.11.2021 . Виділені кошти у лютому - 425235,00 грн.</t>
  </si>
  <si>
    <t>Розробка проектно-кошторисної документації, проведення експертизи, інженерно-геодизичні, інженерно-геологічні вишукування по об’єкту: «Капітальний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області»</t>
  </si>
  <si>
    <t xml:space="preserve">Капітальний ремонт технологічного обладнання в КНС-3 за адресою: вул. Миру, 2а в м.Южноукраїнськ, Миколаївської області у т.ч.коригування проектно-кошторисної документації та проведення експертизи </t>
  </si>
  <si>
    <t>Коригування проектно-кошторисної документації та проведення експертизи по об’єкту:«Нове будівництво швидкомонтованої споруди спортивної зали гімназії №1 по бульвару Курчатова,6 у м.Южноукраїнськ  Миколаївської області. Коригування»</t>
  </si>
  <si>
    <r>
      <t xml:space="preserve">Оголошена закупівля на очікуваєму вартість - </t>
    </r>
    <r>
      <rPr>
        <b/>
        <sz val="16"/>
        <color indexed="8"/>
        <rFont val="Times New Roman"/>
        <family val="1"/>
        <charset val="204"/>
      </rPr>
      <t>7 0730325,00 грн</t>
    </r>
    <r>
      <rPr>
        <sz val="16"/>
        <color indexed="8"/>
        <rFont val="Times New Roman"/>
        <family val="1"/>
        <charset val="204"/>
      </rPr>
      <t>., виділено кошти -6 000 000 грн. у т.ч. на виконання робіт -5 807 786,00 грн., технагляд -166 582,00 грн., авторський нагляд -25632,00 грн. Виділено кошти на виконання робіт в лютому 2022 року -   1265539,00 грн.</t>
    </r>
  </si>
  <si>
    <t>1511021 (спеціальний фонд)</t>
  </si>
  <si>
    <t>Капітальний ремонт санвузлів з влаштуванням кабінок та шаф для інвентаря в Гімназії №1  по бульвару Курчатова, 6 м. Южноукраїнськ Миколаївської області</t>
  </si>
  <si>
    <t>Код ДК 021:2015-45312000-7</t>
  </si>
  <si>
    <t>Проведення експертизи по об’єкту: "Капітальний ремонт покрівлі будівлі ЗОШ смт.Костянтинівка Вознесенського району Миколаївської області"</t>
  </si>
  <si>
    <t>ДК 021:2015: "71320000-7"</t>
  </si>
  <si>
    <t xml:space="preserve">Технічний нагляд. «Капітальний ремонт внутрішньо дворової території житлових будинків №5 по проспекту Незалежності по проспекту Соборності,7 по бульвару Курчатова, №5,7 по проспекту Незалежності в м.Южноукраїнськ Вознесенський район Миколаївської області», </t>
  </si>
  <si>
    <t xml:space="preserve">Авторський нагляд. «Капітальний ремонт внутрішньо дворової території житлових будинків №5 по проспекту Незалежності по проспекту Соборності,7 по бульвару Курчатова, №5,7 по проспекту Незалежності в м.Южноукраїнськ Вознесенський район Миколаївської області», </t>
  </si>
  <si>
    <t>ДК 021:2015 "71240000-2"</t>
  </si>
  <si>
    <t xml:space="preserve">спрощена закупівля </t>
  </si>
  <si>
    <t>Кошти виділені в повному обсязі в лютому 2022 року</t>
  </si>
  <si>
    <t>Відновлення фінансування в 2022 р. аукціон відбувся 09.09.2021. (Закупівля  вересень 2021 на суму            4 348 866,61 грн.) Добавлено кошти в лютому 2022 року - 915713,00 грн.</t>
  </si>
  <si>
    <t>Відновлення фінансування в 2022 р. закупівля відбулася в грудні 2021року</t>
  </si>
  <si>
    <t xml:space="preserve">Розробка проектно-кошторисної документації та проведення експертизи «Капітальний ремонт. Влаштування пожежної сигналізації і систем голосового оповіщення в ЗОШ с. Костянтинівка Вознесенського району Миколаївської області» </t>
  </si>
  <si>
    <t xml:space="preserve">без використання електроної системи </t>
  </si>
  <si>
    <r>
      <t xml:space="preserve">Капітальний ремонт зовнішніх інженерних мереж теплопостачання (опалення та ГВП) від </t>
    </r>
    <r>
      <rPr>
        <sz val="16"/>
        <color rgb="FFFF0000"/>
        <rFont val="Times New Roman"/>
        <family val="1"/>
        <charset val="204"/>
      </rPr>
      <t>ТК-505 до ТК-507</t>
    </r>
    <r>
      <rPr>
        <sz val="16"/>
        <rFont val="Times New Roman"/>
        <family val="1"/>
        <charset val="204"/>
      </rPr>
      <t xml:space="preserve"> по вул. Молодіжна у м. Южноукраїнськ  Миколаївської області</t>
    </r>
  </si>
  <si>
    <r>
      <t xml:space="preserve">Капітальний ремонт зовнішніх інженерних мереж теплопостачання (опалення та ГВП) від </t>
    </r>
    <r>
      <rPr>
        <sz val="16"/>
        <color rgb="FFFF0000"/>
        <rFont val="Times New Roman"/>
        <family val="1"/>
        <charset val="204"/>
      </rPr>
      <t xml:space="preserve">ТК-515 </t>
    </r>
    <r>
      <rPr>
        <sz val="16"/>
        <rFont val="Times New Roman"/>
        <family val="1"/>
        <charset val="204"/>
      </rPr>
      <t xml:space="preserve">до житлового будинку №49 по вул. Набережна Енергетиків у м. Южноукраїнськ  Миколаївської області </t>
    </r>
  </si>
  <si>
    <t xml:space="preserve"> Технічний нагляд. "Капітальний ремонт вулиці Дружби Народів у м.Южноукраїнську Миколаївської області (коригування)</t>
  </si>
  <si>
    <t xml:space="preserve"> Авторський нагляд. "Капітальний ремонт вулиці Дружби Народів у м.Южноукраїнську Миколаївської області (коригування)</t>
  </si>
  <si>
    <t>(з 48160,00 знято 3250,00 грн на АВК)</t>
  </si>
  <si>
    <t>придбання сертифіката для закінчених будівництвом об’єктів</t>
  </si>
  <si>
    <t xml:space="preserve">Розробка проектно-кошторисної документації та проведення експертизи по об’єкту:" Реконструкція системи киснепостачання  КНП "Южноукраїнська міська багатопрофільна лікарня". Улаштування кисневої станції за адресою:вул. Миру, 3 м. Южноукраїнськ Вознесенський район Миколаївська область", у тому числі виконання інженерно-геодезичних вишукувань. </t>
  </si>
  <si>
    <t xml:space="preserve">Плата за видачу сертифіката для закінчених будівництвом об’єктів за об’єктом: "Реконструкція кисневого пункту КНП "Южноукраїнська міська багатопрофільна лікарня". Улаштування кріогенного газифікатора за адресою: вул. Миру, 3 м. Южноукраїнськ Вознесенський район Миколаївська область (із підключенням до системи газозабезпечення інфекційного відділення) </t>
  </si>
  <si>
    <t>Проведення експертизи по об’єкту: "Капітальний ремонт транзитних трубопроводів теплових мереж ГВП по бул. Цвіточному,13-Енергобудівників,15 м. Южноукраїнськ  Миколаївської області"</t>
  </si>
  <si>
    <t>добавлено рішенням сесії від 03.02.2022 №942</t>
  </si>
  <si>
    <t>абз.4 п.2 п.7 ст. 3 ЗУ "Про публічні закупівлі" (існує необхідність прав інтелектуальної власності)</t>
  </si>
  <si>
    <t>Було 4 700 000 грн. знято 2401500,00 грн.</t>
  </si>
  <si>
    <t>Закупівля на суму 9 176 166,50 грн. відбулася в грудні 2021 року. Виділено кошти у лютому 1900000,00 грн.</t>
  </si>
  <si>
    <t>ДК 021:2015: 75110000-0</t>
  </si>
  <si>
    <t xml:space="preserve">ДК 021:2015:"71319000-7" </t>
  </si>
  <si>
    <t>Проведення експертизи по об’єкту: "Капітальний ремонт транзитних трубопроводів теплових мереж ГВП  та опалення по бул. Цвіточному,13 а-Енергобудівників,17 м. Южноукраїнськ  Миколаївської області"</t>
  </si>
  <si>
    <t>добавлено 3250,00 грн. Договір до 28.02.2023 року</t>
  </si>
  <si>
    <t xml:space="preserve">Розробка проектно-кошторисної документації, інженерно-геодизичні, інженерно-геологічні вишукування по об’єкту: Капітальний ремонт вулиці Миру та вулиці Молодіжна у м.Южноукраїнськ Вознесенського району  Миколаївської області </t>
  </si>
  <si>
    <t xml:space="preserve">Проведення експертизи по об’єкту: Капітальний ремонт вулиці Миру та вулиці Молодіжна у м.Южноукраїнськ Вознесенського району  Миколаївської області </t>
  </si>
  <si>
    <t xml:space="preserve">Розробка проектно-кошторисної документації, інженерно-геодизичні, інженерно-геологічні вишукування по об’єкту: Капітальний ремонт проспекту Соборності та вулиці Енергобудівників у м.Южноукраїнськ Вознесенського району Миколаївської області </t>
  </si>
  <si>
    <t xml:space="preserve"> Проведення експертизи по об’єкту: Капітальний ремонт проспекту Соборності та вулиці Енергобудівників у м.Южноукраїнськ Вознесенського району Миколаївської області </t>
  </si>
  <si>
    <t>березень  2022</t>
  </si>
  <si>
    <t>ДК 021:2015:71247000-1</t>
  </si>
  <si>
    <t xml:space="preserve">Поточний ремонт коридорів, музично-спортивної зали та приміщень Костянтинівського ДНЗ в смт. Костянтинівка Южноукраїнської міської територіальної громади </t>
  </si>
  <si>
    <t>(додаткові кошти)</t>
  </si>
  <si>
    <t>Кошти м/б- 89619,20,  кошти ОСББ -4716,80 грн.</t>
  </si>
  <si>
    <t>Кошти м/б- 121837,50  кошти ОСББ - 6412,50 грн.</t>
  </si>
  <si>
    <t>Кошти м/б- 157937,50  кошти ОСББ -8312,50 грн.</t>
  </si>
  <si>
    <t>Кошти м/б- 261725,00  кошти ОСББ -13725,00 грн.</t>
  </si>
  <si>
    <t>Кошти м/б- 252700,00  кошти ОСББ -13300,00 грн.</t>
  </si>
  <si>
    <t>Кошти м/б- 618212,50  кошти ОСББ -32537,50 грн.</t>
  </si>
  <si>
    <t>Кошти м/б- 1049712,00  кошти ОСББ -55248,00 грн.</t>
  </si>
  <si>
    <t>Без застосування процедур закупівлі та спрощених закупівель, згідно постанови КМУ 169 від 28.02.2022 та розпорядження міського голови від 24.03.2022 №63-р</t>
  </si>
  <si>
    <t xml:space="preserve">Капітальний ремонт  ліфтів в житловому будинку (на умовах співфінансування 95% на 5%), за адресою: пр. Соборності, 1  (п. 1,2,6,7 ) м. Южноукраїнськ Миколаївської області </t>
  </si>
  <si>
    <t>Оплата послуг з централізованого  водопостачання  та централізованого водовідведення</t>
  </si>
  <si>
    <t xml:space="preserve">було 849,00 грн. зменшено бюджетні призначення на 417,30 </t>
  </si>
  <si>
    <t xml:space="preserve"> перенесено бюджетні призначення на  суму 417,30 для укладення іншого договору. 21.03.2022 добавлено 500 грн.</t>
  </si>
  <si>
    <t>Технічний нагляд. Капітальний ремонт санвузлів з влаштуванням кабінок та шаф для інвентаря в Гімназії №1  по бульвару Курчатова, 6 м. Южноукраїнськ Миколаївської області</t>
  </si>
  <si>
    <t>Авторський нагляд. Капітальний ремонт санвузлів з влаштуванням кабінок та шаф для інвентаря в Гімназії №1  по бульвару Курчатова, 6 м. Южноукраїнськ Миколаївської області</t>
  </si>
  <si>
    <t xml:space="preserve">Без застосування процедур закупівлі та спрощених закупівель, згідно постанови КМУ 169 від 28.02.2022 </t>
  </si>
  <si>
    <t>ДК 021:2015: 71240000-2</t>
  </si>
  <si>
    <t>знято кошти в сумі - 2916,00 грн. для підключення інтернету Квант (квітень 2022)</t>
  </si>
  <si>
    <t>Послуги  з підключення до мережі інтернет зв’язку "Квант"</t>
  </si>
  <si>
    <t>Послуги  інтернет зв’язку "Квант"</t>
  </si>
  <si>
    <r>
      <t xml:space="preserve"> Розробка проектно-кошторисної документації  по об'єкту: "Капітальний ремонт внутрішньодворової територій житлових будинків №34,36,32,28,30 по вулиці </t>
    </r>
    <r>
      <rPr>
        <sz val="16"/>
        <color rgb="FFFF0000"/>
        <rFont val="Times New Roman"/>
        <family val="1"/>
        <charset val="204"/>
      </rPr>
      <t xml:space="preserve">Дружби Народів, №7 </t>
    </r>
    <r>
      <rPr>
        <sz val="16"/>
        <rFont val="Times New Roman"/>
        <family val="1"/>
        <charset val="204"/>
      </rPr>
      <t>по проспекту Соборності в м.Южноукраїнськ Вознесенський район Миколаївської області».</t>
    </r>
  </si>
  <si>
    <r>
      <t xml:space="preserve"> Виконання інженерно-геодезичних  вишукувальних робіт на об'єкті: "Капітальний ремонт внутрішньодворової територій житлових будинків №34,36,32,28,30 по вулиці </t>
    </r>
    <r>
      <rPr>
        <sz val="16"/>
        <color rgb="FFFF0000"/>
        <rFont val="Times New Roman"/>
        <family val="1"/>
        <charset val="204"/>
      </rPr>
      <t xml:space="preserve">Дружби Народів, №7 </t>
    </r>
    <r>
      <rPr>
        <sz val="16"/>
        <rFont val="Times New Roman"/>
        <family val="1"/>
        <charset val="204"/>
      </rPr>
      <t>по проспекту Соборності в м.Южноукраїнськ Вознесенський район Миколаївської області».</t>
    </r>
  </si>
  <si>
    <r>
      <t xml:space="preserve"> Проведення експертизи проектно-кошторисної документації на об'єкт: "Капітальний ремонт внутрішньодворової територій житлових будинків №34,36,32,28,30 по вулиці </t>
    </r>
    <r>
      <rPr>
        <sz val="16"/>
        <color rgb="FFFF0000"/>
        <rFont val="Times New Roman"/>
        <family val="1"/>
        <charset val="204"/>
      </rPr>
      <t xml:space="preserve">Дружби Народів, №7 </t>
    </r>
    <r>
      <rPr>
        <sz val="16"/>
        <rFont val="Times New Roman"/>
        <family val="1"/>
        <charset val="204"/>
      </rPr>
      <t>по проспекту Соборності в м.Южноукраїнськ Вознесенський район Миколаївської області».</t>
    </r>
  </si>
  <si>
    <r>
      <t xml:space="preserve"> Розробка проектно-кошторисної документації  по об'єкту: "Капітальний ремонт внутрішньодворової територій житлових будинків </t>
    </r>
    <r>
      <rPr>
        <sz val="16"/>
        <color rgb="FFFF0000"/>
        <rFont val="Times New Roman"/>
        <family val="1"/>
        <charset val="204"/>
      </rPr>
      <t>№ 40,42 по вулиці  Дружби Народів, № 10 по проспекту Соборності, №1,3,3а бульвар Цвіточний</t>
    </r>
    <r>
      <rPr>
        <sz val="16"/>
        <rFont val="Times New Roman"/>
        <family val="1"/>
        <charset val="204"/>
      </rPr>
      <t xml:space="preserve">  в м.Южноукраїнськ Вознесенський район Миколаївської області»</t>
    </r>
  </si>
  <si>
    <r>
      <t xml:space="preserve">Проведення експертизи проектно-кошторисної документації на об'єкт:  "Капітальний ремонт внутрішньодворової територій житлових будинків </t>
    </r>
    <r>
      <rPr>
        <sz val="16"/>
        <color rgb="FFFF0000"/>
        <rFont val="Times New Roman"/>
        <family val="1"/>
        <charset val="204"/>
      </rPr>
      <t>№ 40,42 по вулиці  Дружби Народів, № 10 по проспекту Соборності, №1,3,3а бульвар Цвіточний</t>
    </r>
    <r>
      <rPr>
        <sz val="16"/>
        <rFont val="Times New Roman"/>
        <family val="1"/>
        <charset val="204"/>
      </rPr>
      <t xml:space="preserve">  в м.Южноукраїнськ Вознесенський район Миколаївської області»</t>
    </r>
  </si>
  <si>
    <r>
      <t xml:space="preserve">Виконання інженерно-геодезичних  вишукувальних робіт на об'єкті:   "Капітальний ремонт внутрішньодворової територій житлових будинків </t>
    </r>
    <r>
      <rPr>
        <sz val="16"/>
        <color rgb="FFFF0000"/>
        <rFont val="Times New Roman"/>
        <family val="1"/>
        <charset val="204"/>
      </rPr>
      <t>№ 40,42 по вулиці  Дружби Народів, № 10 по проспекту Соборності, №1,3,3а бульвар Цвіточний</t>
    </r>
    <r>
      <rPr>
        <sz val="16"/>
        <rFont val="Times New Roman"/>
        <family val="1"/>
        <charset val="204"/>
      </rPr>
      <t xml:space="preserve">  в м.Южноукраїнськ Вознесенський район Миколаївської області»</t>
    </r>
  </si>
  <si>
    <r>
      <t xml:space="preserve"> Розробка проектно-кошторисної документації  по об'єкту: "Капітальний ремонт внутрішньодворової територій житлових будинків </t>
    </r>
    <r>
      <rPr>
        <sz val="16"/>
        <color rgb="FFFF0000"/>
        <rFont val="Times New Roman"/>
        <family val="1"/>
        <charset val="204"/>
      </rPr>
      <t xml:space="preserve">№ 8 по проспекту Соборності, № 11,13,15,17 по проспекту Незалежності, № 2,2а по бульвару Цвіточний  </t>
    </r>
    <r>
      <rPr>
        <sz val="16"/>
        <rFont val="Times New Roman"/>
        <family val="1"/>
        <charset val="204"/>
      </rPr>
      <t>в м.Южноукраїнськ Вознесенський район Миколаївської області»</t>
    </r>
  </si>
  <si>
    <r>
      <t xml:space="preserve"> Виконання інженерно-геодезичних  вишукувальних робіт на об'єкті:  "Капітальний ремонт внутрішньодворової територій житлових будинків </t>
    </r>
    <r>
      <rPr>
        <sz val="16"/>
        <color rgb="FFFF0000"/>
        <rFont val="Times New Roman"/>
        <family val="1"/>
        <charset val="204"/>
      </rPr>
      <t xml:space="preserve">№ 8 по проспекту Соборності, № 11,13,15,17 по проспекту Незалежності, № 2,2а по бульвару Цвіточний  </t>
    </r>
    <r>
      <rPr>
        <sz val="16"/>
        <rFont val="Times New Roman"/>
        <family val="1"/>
        <charset val="204"/>
      </rPr>
      <t>в м.Южноукраїнськ Вознесенський район Миколаївської області»</t>
    </r>
  </si>
  <si>
    <r>
      <t xml:space="preserve"> Проведення експертизи проектно-кошторисної документації на об'єкт:  "Капітальний ремонт внутрішньодворової територій житлових будинків </t>
    </r>
    <r>
      <rPr>
        <sz val="16"/>
        <color rgb="FFFF0000"/>
        <rFont val="Times New Roman"/>
        <family val="1"/>
        <charset val="204"/>
      </rPr>
      <t xml:space="preserve">№ 8 по проспекту Соборності, № 11,13,15,17 по проспекту Незалежності, № 2,2а по бульвару Цвіточний  </t>
    </r>
    <r>
      <rPr>
        <sz val="16"/>
        <rFont val="Times New Roman"/>
        <family val="1"/>
        <charset val="204"/>
      </rPr>
      <t>в м.Южноукраїнськ Вознесенський район Миколаївської області»</t>
    </r>
  </si>
  <si>
    <r>
      <t xml:space="preserve"> Розробка проектно-кошторисної документації по об'єкту: "Капітальний ремонт внутрішньодворової територій житлових будинків </t>
    </r>
    <r>
      <rPr>
        <sz val="16"/>
        <color rgb="FFFF0000"/>
        <rFont val="Times New Roman"/>
        <family val="1"/>
        <charset val="204"/>
      </rPr>
      <t xml:space="preserve">№1 по проспекту  Незалежності,  №3,3а бульвар Курчатова </t>
    </r>
    <r>
      <rPr>
        <sz val="16"/>
        <rFont val="Times New Roman"/>
        <family val="1"/>
        <charset val="204"/>
      </rPr>
      <t xml:space="preserve"> в м.Южноукраїнськ Вознесенський район Миколаївської області»</t>
    </r>
  </si>
  <si>
    <r>
      <t xml:space="preserve"> Виконання інженерно-геодезичних  вишукувальних робіт на об'єкті:    "Капітальний ремонт внутрішньодворової територій житлових будинків </t>
    </r>
    <r>
      <rPr>
        <sz val="16"/>
        <color rgb="FFFF0000"/>
        <rFont val="Times New Roman"/>
        <family val="1"/>
        <charset val="204"/>
      </rPr>
      <t xml:space="preserve">№1 по проспекту  Незалежності,  №3,3а бульвар Курчатова </t>
    </r>
    <r>
      <rPr>
        <sz val="16"/>
        <rFont val="Times New Roman"/>
        <family val="1"/>
        <charset val="204"/>
      </rPr>
      <t xml:space="preserve"> в м.Южноукраїнськ Вознесенський район Миколаївської області»</t>
    </r>
  </si>
  <si>
    <r>
      <t xml:space="preserve"> Проведення експертизи проектно-кошторисної документації на об'єкт:  "Капітальний ремонт внутрішньодворової територій житлових будинків </t>
    </r>
    <r>
      <rPr>
        <sz val="16"/>
        <color rgb="FFFF0000"/>
        <rFont val="Times New Roman"/>
        <family val="1"/>
        <charset val="204"/>
      </rPr>
      <t xml:space="preserve">№1 по проспекту  Незалежності,  №3,3а бульвар Курчатова </t>
    </r>
    <r>
      <rPr>
        <sz val="16"/>
        <rFont val="Times New Roman"/>
        <family val="1"/>
        <charset val="204"/>
      </rPr>
      <t xml:space="preserve"> в м.Южноукраїнськ Вознесенський район Миколаївської області»</t>
    </r>
  </si>
  <si>
    <t>1512010 с.ф.</t>
  </si>
  <si>
    <t>Капітальний ремонт ліфтів  КНП ЮМБЛ вул. Миру,3 м. Южноукраїнськ Вознесенський район Миколаївська область.</t>
  </si>
  <si>
    <t>ДК 021:2015 "72400000-4"</t>
  </si>
  <si>
    <r>
      <t xml:space="preserve"> Надання інжинірингових послуг та виготовлення технічного звіту  на об'єкт: "Капітальний ремонт внутрішньодворової територій житлових будинків №34,36,32,28,30 по вулиці </t>
    </r>
    <r>
      <rPr>
        <sz val="16"/>
        <color rgb="FFFF0000"/>
        <rFont val="Times New Roman"/>
        <family val="1"/>
        <charset val="204"/>
      </rPr>
      <t xml:space="preserve">Дружби Народів, №7 </t>
    </r>
    <r>
      <rPr>
        <sz val="16"/>
        <rFont val="Times New Roman"/>
        <family val="1"/>
        <charset val="204"/>
      </rPr>
      <t>по проспекту Соборності в м.Южноукраїнськ Вознесенський район Миколаївської області».</t>
    </r>
  </si>
  <si>
    <r>
      <t xml:space="preserve">Надання інжинірингових послуг та виготовлення технічного звіту  на об'єкті:    "Капітальний ремонт внутрішньодворової територій житлових будинків </t>
    </r>
    <r>
      <rPr>
        <sz val="16"/>
        <color rgb="FFFF0000"/>
        <rFont val="Times New Roman"/>
        <family val="1"/>
        <charset val="204"/>
      </rPr>
      <t>№ 40,42 по вулиці  Дружби Народів, № 10 по проспекту Соборності, №1,3,3а бульвар Цвіточний</t>
    </r>
    <r>
      <rPr>
        <sz val="16"/>
        <rFont val="Times New Roman"/>
        <family val="1"/>
        <charset val="204"/>
      </rPr>
      <t xml:space="preserve">  в м.Южноукраїнськ Вознесенський район Миколаївської області»</t>
    </r>
  </si>
  <si>
    <r>
      <t xml:space="preserve"> Надання інжинірингових послуг та виготовлення технічного звіту  на об'єкті: "Капітальний ремонт внутрішньодворової територій житлових будинків </t>
    </r>
    <r>
      <rPr>
        <sz val="16"/>
        <color rgb="FFFF0000"/>
        <rFont val="Times New Roman"/>
        <family val="1"/>
        <charset val="204"/>
      </rPr>
      <t xml:space="preserve">№ 8 по проспекту Соборності, № 11,13,15,17 по проспекту Незалежності, № 2,2а по бульвару Цвіточний  </t>
    </r>
    <r>
      <rPr>
        <sz val="16"/>
        <rFont val="Times New Roman"/>
        <family val="1"/>
        <charset val="204"/>
      </rPr>
      <t>в м.Южноукраїнськ Вознесенський район Миколаївської області»</t>
    </r>
  </si>
  <si>
    <r>
      <t xml:space="preserve">Надання інжинірингових послуг та виготовлення технічного звіту  на об'єкті: "Капітальний ремонт внутрішньодворової територій житлових будинків </t>
    </r>
    <r>
      <rPr>
        <sz val="16"/>
        <color rgb="FFFF0000"/>
        <rFont val="Times New Roman"/>
        <family val="1"/>
        <charset val="204"/>
      </rPr>
      <t xml:space="preserve">№1 по проспекту  Незалежності,  №3,3а бульвар Курчатова </t>
    </r>
    <r>
      <rPr>
        <sz val="16"/>
        <rFont val="Times New Roman"/>
        <family val="1"/>
        <charset val="204"/>
      </rPr>
      <t xml:space="preserve"> в м.Южноукраїнськ Вознесенський район Миколаївської області»</t>
    </r>
  </si>
  <si>
    <t>(Було 18455,00) 21.03.2022 - знято 500 грн. на водопостачання та водовідведення (Було 17955,00) 20.04.200 року знято кошти в сумі -4200 грн. (300 грн на вивіз сміття, 3900 грн на теплопостачання)</t>
  </si>
  <si>
    <t xml:space="preserve"> Технічний нагляд. Капітальний ремонт ліфтів  КНП ЮМБЛ вул. Миру,3 м. Южноукраїнськ Вознесенський район Миколаївська область.</t>
  </si>
  <si>
    <t xml:space="preserve">Придбання канцелярських товарів </t>
  </si>
  <si>
    <t>2210</t>
  </si>
  <si>
    <t>10785,00</t>
  </si>
  <si>
    <t>травень 2022</t>
  </si>
  <si>
    <t>Оплата послуг з централізованого  водопостачання  та  водовідведення</t>
  </si>
  <si>
    <t>Інші комунальні послуги (експлуатаційні послуги)</t>
  </si>
  <si>
    <t>Капітальний ремонт ТРП-4б. Заміна одиниць та вузлів технологічного устаткування та їх інженерних мереж по бул. Шевченко, 3а в м. Южноукраїнськ Миколаївської області</t>
  </si>
  <si>
    <t xml:space="preserve"> Капітальний ремонт ТРП-6. Заміна одиниць та вузлів технологічного устаткування та їх інженерних мереж по вул. Дружби Народів, 33д в м. Южноукраїнськ Миколаївської області</t>
  </si>
  <si>
    <t xml:space="preserve">повторне  оголошення закупівлі </t>
  </si>
  <si>
    <t xml:space="preserve"> Технічний нагляд. "Капітальний ремонт м’якої покрівлі житлового будинку "ОСББ-35" за адресою: вул. Дружби Народів, 35 м. Южноукраїнськ, Миколаївської області" </t>
  </si>
  <si>
    <t xml:space="preserve"> Авторський нагляд. "Капітальний ремонт м’якої покрівлі житлового будинку "ОСББ-35" за адресою: вул. Дружби Народів, 35 м. Южноукраїнськ, Миколаївської області" </t>
  </si>
  <si>
    <t xml:space="preserve">"Капітальний ремонт м’якої покрівлі житлового будинку "ОСББ-35" за адресою: вул. Дружби Народів, 35 м. Южноукраїнськ, Миколаївської області" </t>
  </si>
  <si>
    <t xml:space="preserve">"Капітальний ремонт м’якої покрівлі житлового будинку "Енергобудівників 6" м. Южноукраїнськ, Миколаївської області" </t>
  </si>
  <si>
    <t xml:space="preserve"> Авторський нагляд. "Капітальний ремонт м’якої покрівлі житлового будинку "Енергобудівників 6" м. Южноукраїнськ, Миколаївської області" </t>
  </si>
  <si>
    <t xml:space="preserve"> Технічний нагляд. "Капітальний ремонт м’якої покрівлі житлового будинку "Енергобудівників 6" м. Южноукраїнськ, Миколаївської області" </t>
  </si>
  <si>
    <t xml:space="preserve"> Очікувана вартість - 948045,60 грн. 90% кошти м/б - 853241,04 грн,                10% кошти ОСББ -94804,56 грн.</t>
  </si>
  <si>
    <t xml:space="preserve">"Капітальний ремонт м’якої покрівлі житлового будинку ОСББ "Центральний 5/14" за адресою: проспект Незалежності, 14, м. Южноукраїнськ, Миколаївської області" </t>
  </si>
  <si>
    <t xml:space="preserve">Авторський нагляд. "Капітальний ремонт м’якої покрівлі житлового будинку ОСББ "Центральний 5/14" за адресою: проспект Незалежності, 14, м. Южноукраїнськ, Миколаївської області" </t>
  </si>
  <si>
    <t xml:space="preserve">Технічний  нагляд. "Капітальний ремонт м’якої покрівлі житлового будинку ОСББ "Центральний 5/14" за адресою: проспект Незалежності, 14, м. Южноукраїнськ, Миколаївської області" </t>
  </si>
  <si>
    <t xml:space="preserve"> Очікувана вартість закупівлі -                     927 721,20 грн.                                                 90% кошти м/б - 834949,08 грн,                10% кошти ОСББ -92772,12 грн.</t>
  </si>
  <si>
    <t>червень 2022</t>
  </si>
  <si>
    <t xml:space="preserve">Послуги з поточного ремонту та обслуговування комп’ютерної та організаційної техніки </t>
  </si>
  <si>
    <t>Оголошена закупівля на очікуваєму вартість 200 000 грн. - в травні 2022 року не відбулася. Оголошена вдруге.</t>
  </si>
  <si>
    <t>додаткова угода до договору №50-03/22/43Б від 28.03.2022 року</t>
  </si>
  <si>
    <t>Очікувана вартість- 1 928 528,40 грн. 90% кошти м/б - 1 735 675,56 грн,                10% кошти ОСББ -192 852,84 грн. (закупівля в травні не відбулася)</t>
  </si>
  <si>
    <t xml:space="preserve"> на 2022 рік від 23.06.2022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</si>
</sst>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0"/>
  </numFmts>
  <fonts count="41" x14ac:knownFonts="1">
    <font>
      <sz val="11"/>
      <color theme="1"/>
      <name val="Calibri"/>
      <family val="2"/>
      <scheme val="minor"/>
    </font>
    <font>
      <b/>
      <sz val="15"/>
      <name val="Times New Roman"/>
      <family val="1"/>
    </font>
    <font>
      <b/>
      <sz val="15"/>
      <name val="Times New Roman"/>
      <family val="1"/>
      <charset val="204"/>
    </font>
    <font>
      <sz val="13"/>
      <name val="Times New Roman"/>
      <family val="1"/>
    </font>
    <font>
      <sz val="12"/>
      <name val="Times New Roman"/>
      <family val="1"/>
    </font>
    <font>
      <sz val="15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3"/>
      <name val="Arial Cyr"/>
      <family val="2"/>
    </font>
    <font>
      <sz val="15"/>
      <name val="Times New Roman"/>
      <family val="1"/>
      <charset val="204"/>
    </font>
    <font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Calibri"/>
      <family val="2"/>
    </font>
    <font>
      <sz val="14"/>
      <color indexed="8"/>
      <name val="Calibri"/>
      <family val="2"/>
    </font>
    <font>
      <sz val="16"/>
      <name val="Times New Roman"/>
      <family val="1"/>
      <charset val="204"/>
    </font>
    <font>
      <sz val="16"/>
      <color indexed="8"/>
      <name val="Times New Roman"/>
      <family val="1"/>
    </font>
    <font>
      <sz val="16"/>
      <color indexed="8"/>
      <name val="Times New Roman"/>
      <family val="1"/>
      <charset val="204"/>
    </font>
    <font>
      <sz val="16"/>
      <name val="Times New Roman"/>
      <family val="1"/>
    </font>
    <font>
      <sz val="16"/>
      <color rgb="FFFF0000"/>
      <name val="Times New Roman"/>
      <family val="1"/>
      <charset val="204"/>
    </font>
    <font>
      <sz val="16"/>
      <color rgb="FFFF0000"/>
      <name val="Times New Roman"/>
      <family val="1"/>
    </font>
    <font>
      <b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rgb="FF7030A0"/>
      <name val="Times New Roman"/>
      <family val="1"/>
      <charset val="204"/>
    </font>
    <font>
      <sz val="16"/>
      <color rgb="FF7030A0"/>
      <name val="Times New Roman"/>
      <family val="1"/>
    </font>
    <font>
      <sz val="14"/>
      <name val="Times New Roman"/>
      <family val="1"/>
      <charset val="204"/>
    </font>
    <font>
      <sz val="16"/>
      <color theme="4" tint="-0.499984740745262"/>
      <name val="Times New Roman"/>
      <family val="1"/>
      <charset val="204"/>
    </font>
    <font>
      <sz val="16"/>
      <color theme="8"/>
      <name val="Times New Roman"/>
      <family val="1"/>
    </font>
    <font>
      <sz val="16"/>
      <color theme="8"/>
      <name val="Times New Roman"/>
      <family val="1"/>
      <charset val="204"/>
    </font>
    <font>
      <sz val="16"/>
      <color rgb="FF002060"/>
      <name val="Times New Roman"/>
      <family val="1"/>
      <charset val="204"/>
    </font>
    <font>
      <sz val="16"/>
      <color theme="8" tint="-0.249977111117893"/>
      <name val="Times New Roman"/>
      <family val="1"/>
      <charset val="204"/>
    </font>
    <font>
      <sz val="16"/>
      <color theme="8" tint="-0.249977111117893"/>
      <name val="Times New Roman"/>
      <family val="1"/>
    </font>
    <font>
      <sz val="16"/>
      <color theme="4" tint="-0.249977111117893"/>
      <name val="Times New Roman"/>
      <family val="1"/>
    </font>
    <font>
      <sz val="16"/>
      <color theme="4" tint="-0.249977111117893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sz val="16"/>
      <color rgb="FF0070C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1" xfId="0" applyBorder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0" fillId="0" borderId="0" xfId="0" applyBorder="1"/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3" fillId="0" borderId="1" xfId="0" applyFont="1" applyBorder="1"/>
    <xf numFmtId="14" fontId="14" fillId="0" borderId="1" xfId="0" applyNumberFormat="1" applyFont="1" applyBorder="1"/>
    <xf numFmtId="14" fontId="0" fillId="0" borderId="1" xfId="0" applyNumberFormat="1" applyBorder="1"/>
    <xf numFmtId="0" fontId="0" fillId="0" borderId="2" xfId="0" applyBorder="1"/>
    <xf numFmtId="0" fontId="13" fillId="0" borderId="2" xfId="0" applyFont="1" applyBorder="1"/>
    <xf numFmtId="0" fontId="0" fillId="0" borderId="3" xfId="0" applyBorder="1"/>
    <xf numFmtId="0" fontId="13" fillId="0" borderId="3" xfId="0" applyFont="1" applyBorder="1"/>
    <xf numFmtId="0" fontId="13" fillId="0" borderId="0" xfId="0" applyFont="1"/>
    <xf numFmtId="0" fontId="0" fillId="3" borderId="0" xfId="0" applyFill="1"/>
    <xf numFmtId="0" fontId="0" fillId="3" borderId="0" xfId="0" applyFill="1" applyBorder="1"/>
    <xf numFmtId="49" fontId="15" fillId="3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left" vertical="center" wrapText="1"/>
    </xf>
    <xf numFmtId="164" fontId="15" fillId="3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5" fillId="3" borderId="1" xfId="0" applyFont="1" applyFill="1" applyBorder="1" applyAlignment="1">
      <alignment horizontal="left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2" fontId="21" fillId="5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/>
    </xf>
    <xf numFmtId="49" fontId="23" fillId="3" borderId="1" xfId="0" applyNumberFormat="1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" fontId="16" fillId="0" borderId="4" xfId="0" applyNumberFormat="1" applyFont="1" applyFill="1" applyBorder="1" applyAlignment="1">
      <alignment horizontal="center" vertical="center" wrapText="1"/>
    </xf>
    <xf numFmtId="164" fontId="18" fillId="3" borderId="4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/>
    <xf numFmtId="0" fontId="25" fillId="3" borderId="1" xfId="0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 wrapText="1"/>
    </xf>
    <xf numFmtId="164" fontId="21" fillId="4" borderId="1" xfId="0" applyNumberFormat="1" applyFont="1" applyFill="1" applyBorder="1" applyAlignment="1">
      <alignment horizontal="center" vertical="center" wrapText="1"/>
    </xf>
    <xf numFmtId="1" fontId="16" fillId="3" borderId="1" xfId="0" applyNumberFormat="1" applyFont="1" applyFill="1" applyBorder="1" applyAlignment="1">
      <alignment horizontal="center" vertical="center" wrapText="1"/>
    </xf>
    <xf numFmtId="164" fontId="22" fillId="4" borderId="1" xfId="0" applyNumberFormat="1" applyFont="1" applyFill="1" applyBorder="1" applyAlignment="1">
      <alignment horizontal="center"/>
    </xf>
    <xf numFmtId="164" fontId="17" fillId="3" borderId="1" xfId="0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wrapText="1"/>
    </xf>
    <xf numFmtId="0" fontId="24" fillId="0" borderId="1" xfId="0" applyFont="1" applyBorder="1"/>
    <xf numFmtId="0" fontId="17" fillId="0" borderId="1" xfId="0" applyFont="1" applyBorder="1"/>
    <xf numFmtId="14" fontId="25" fillId="0" borderId="1" xfId="0" applyNumberFormat="1" applyFont="1" applyBorder="1"/>
    <xf numFmtId="0" fontId="22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1" fontId="16" fillId="5" borderId="1" xfId="0" applyNumberFormat="1" applyFont="1" applyFill="1" applyBorder="1" applyAlignment="1">
      <alignment horizontal="center" vertical="center" wrapText="1"/>
    </xf>
    <xf numFmtId="164" fontId="21" fillId="5" borderId="1" xfId="0" applyNumberFormat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1" fontId="16" fillId="4" borderId="1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26" fillId="6" borderId="1" xfId="0" applyFont="1" applyFill="1" applyBorder="1"/>
    <xf numFmtId="0" fontId="15" fillId="6" borderId="1" xfId="0" applyFont="1" applyFill="1" applyBorder="1" applyAlignment="1">
      <alignment wrapText="1"/>
    </xf>
    <xf numFmtId="0" fontId="24" fillId="6" borderId="1" xfId="0" applyFont="1" applyFill="1" applyBorder="1"/>
    <xf numFmtId="4" fontId="22" fillId="6" borderId="1" xfId="0" applyNumberFormat="1" applyFont="1" applyFill="1" applyBorder="1"/>
    <xf numFmtId="0" fontId="17" fillId="6" borderId="1" xfId="0" applyFont="1" applyFill="1" applyBorder="1" applyAlignment="1">
      <alignment horizontal="center" vertical="center"/>
    </xf>
    <xf numFmtId="0" fontId="13" fillId="6" borderId="1" xfId="0" applyFont="1" applyFill="1" applyBorder="1"/>
    <xf numFmtId="0" fontId="21" fillId="4" borderId="1" xfId="0" applyFont="1" applyFill="1" applyBorder="1" applyAlignment="1">
      <alignment horizontal="left"/>
    </xf>
    <xf numFmtId="0" fontId="24" fillId="4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left"/>
    </xf>
    <xf numFmtId="0" fontId="17" fillId="4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wrapText="1"/>
    </xf>
    <xf numFmtId="0" fontId="24" fillId="5" borderId="1" xfId="0" applyFont="1" applyFill="1" applyBorder="1"/>
    <xf numFmtId="164" fontId="22" fillId="5" borderId="1" xfId="0" applyNumberFormat="1" applyFont="1" applyFill="1" applyBorder="1" applyAlignment="1">
      <alignment horizontal="center" vertical="center"/>
    </xf>
    <xf numFmtId="49" fontId="15" fillId="5" borderId="1" xfId="0" applyNumberFormat="1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left"/>
    </xf>
    <xf numFmtId="0" fontId="17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left" vertical="center" wrapText="1"/>
    </xf>
    <xf numFmtId="1" fontId="20" fillId="5" borderId="1" xfId="0" applyNumberFormat="1" applyFont="1" applyFill="1" applyBorder="1" applyAlignment="1">
      <alignment horizontal="center" vertical="center" wrapText="1"/>
    </xf>
    <xf numFmtId="49" fontId="20" fillId="5" borderId="1" xfId="0" applyNumberFormat="1" applyFont="1" applyFill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/>
    </xf>
    <xf numFmtId="164" fontId="22" fillId="0" borderId="1" xfId="0" applyNumberFormat="1" applyFont="1" applyFill="1" applyBorder="1" applyAlignment="1">
      <alignment horizontal="center"/>
    </xf>
    <xf numFmtId="0" fontId="24" fillId="4" borderId="5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left"/>
    </xf>
    <xf numFmtId="0" fontId="15" fillId="3" borderId="5" xfId="0" applyFont="1" applyFill="1" applyBorder="1" applyAlignment="1">
      <alignment horizontal="left" vertical="center" wrapText="1"/>
    </xf>
    <xf numFmtId="164" fontId="17" fillId="0" borderId="1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vertical="center" wrapText="1"/>
    </xf>
    <xf numFmtId="0" fontId="24" fillId="4" borderId="4" xfId="0" applyFont="1" applyFill="1" applyBorder="1" applyAlignment="1">
      <alignment horizontal="left"/>
    </xf>
    <xf numFmtId="0" fontId="15" fillId="0" borderId="1" xfId="0" applyFont="1" applyFill="1" applyBorder="1"/>
    <xf numFmtId="0" fontId="27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7" fillId="0" borderId="1" xfId="0" applyFont="1" applyFill="1" applyBorder="1" applyAlignment="1">
      <alignment horizontal="left"/>
    </xf>
    <xf numFmtId="0" fontId="27" fillId="4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left" wrapText="1"/>
    </xf>
    <xf numFmtId="0" fontId="28" fillId="0" borderId="1" xfId="0" applyFont="1" applyFill="1" applyBorder="1" applyAlignment="1">
      <alignment horizontal="left" vertical="center" wrapText="1"/>
    </xf>
    <xf numFmtId="164" fontId="28" fillId="0" borderId="1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wrapText="1"/>
    </xf>
    <xf numFmtId="164" fontId="28" fillId="0" borderId="1" xfId="0" applyNumberFormat="1" applyFont="1" applyFill="1" applyBorder="1" applyAlignment="1">
      <alignment horizontal="center"/>
    </xf>
    <xf numFmtId="0" fontId="28" fillId="3" borderId="1" xfId="0" applyFont="1" applyFill="1" applyBorder="1" applyAlignment="1">
      <alignment horizontal="left" vertical="center" wrapText="1"/>
    </xf>
    <xf numFmtId="0" fontId="28" fillId="0" borderId="0" xfId="0" applyFont="1" applyAlignment="1">
      <alignment wrapText="1"/>
    </xf>
    <xf numFmtId="0" fontId="15" fillId="0" borderId="1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 vertical="center" wrapText="1"/>
    </xf>
    <xf numFmtId="14" fontId="30" fillId="0" borderId="1" xfId="0" applyNumberFormat="1" applyFont="1" applyBorder="1"/>
    <xf numFmtId="0" fontId="27" fillId="0" borderId="1" xfId="0" applyFont="1" applyBorder="1" applyAlignment="1">
      <alignment wrapText="1"/>
    </xf>
    <xf numFmtId="164" fontId="15" fillId="0" borderId="1" xfId="0" applyNumberFormat="1" applyFont="1" applyFill="1" applyBorder="1" applyAlignment="1">
      <alignment horizontal="center"/>
    </xf>
    <xf numFmtId="0" fontId="15" fillId="0" borderId="5" xfId="0" applyFont="1" applyFill="1" applyBorder="1" applyAlignment="1">
      <alignment horizontal="left" wrapText="1"/>
    </xf>
    <xf numFmtId="0" fontId="15" fillId="0" borderId="0" xfId="0" applyFont="1"/>
    <xf numFmtId="164" fontId="31" fillId="0" borderId="1" xfId="0" applyNumberFormat="1" applyFont="1" applyFill="1" applyBorder="1" applyAlignment="1">
      <alignment horizontal="center"/>
    </xf>
    <xf numFmtId="0" fontId="0" fillId="0" borderId="0" xfId="0"/>
    <xf numFmtId="0" fontId="15" fillId="7" borderId="1" xfId="0" applyFont="1" applyFill="1" applyBorder="1" applyAlignment="1">
      <alignment wrapText="1"/>
    </xf>
    <xf numFmtId="0" fontId="25" fillId="0" borderId="1" xfId="0" applyFont="1" applyFill="1" applyBorder="1" applyAlignment="1">
      <alignment horizontal="center" vertical="center"/>
    </xf>
    <xf numFmtId="0" fontId="24" fillId="0" borderId="1" xfId="0" applyFont="1" applyFill="1" applyBorder="1"/>
    <xf numFmtId="49" fontId="1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/>
    </xf>
    <xf numFmtId="0" fontId="30" fillId="0" borderId="0" xfId="0" applyFont="1"/>
    <xf numFmtId="0" fontId="30" fillId="0" borderId="1" xfId="0" applyFont="1" applyBorder="1"/>
    <xf numFmtId="2" fontId="1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justify" vertical="center"/>
    </xf>
    <xf numFmtId="0" fontId="15" fillId="0" borderId="1" xfId="0" applyFont="1" applyBorder="1" applyAlignment="1">
      <alignment vertical="center" wrapText="1"/>
    </xf>
    <xf numFmtId="164" fontId="21" fillId="0" borderId="1" xfId="0" applyNumberFormat="1" applyFont="1" applyFill="1" applyBorder="1" applyAlignment="1">
      <alignment horizontal="center"/>
    </xf>
    <xf numFmtId="0" fontId="15" fillId="0" borderId="1" xfId="0" applyFont="1" applyBorder="1"/>
    <xf numFmtId="0" fontId="15" fillId="0" borderId="5" xfId="0" applyFont="1" applyBorder="1" applyAlignment="1">
      <alignment horizontal="left" wrapText="1" shrinkToFit="1"/>
    </xf>
    <xf numFmtId="0" fontId="15" fillId="0" borderId="5" xfId="0" applyFont="1" applyBorder="1" applyAlignment="1">
      <alignment wrapText="1"/>
    </xf>
    <xf numFmtId="0" fontId="15" fillId="0" borderId="1" xfId="0" applyFont="1" applyBorder="1" applyAlignment="1">
      <alignment horizontal="justify"/>
    </xf>
    <xf numFmtId="164" fontId="21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wrapText="1"/>
    </xf>
    <xf numFmtId="0" fontId="15" fillId="3" borderId="1" xfId="0" applyFont="1" applyFill="1" applyBorder="1" applyAlignment="1">
      <alignment wrapText="1"/>
    </xf>
    <xf numFmtId="0" fontId="15" fillId="0" borderId="5" xfId="0" applyFont="1" applyBorder="1" applyAlignment="1">
      <alignment horizontal="justify"/>
    </xf>
    <xf numFmtId="164" fontId="15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4" fontId="22" fillId="4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wrapText="1"/>
    </xf>
    <xf numFmtId="2" fontId="20" fillId="0" borderId="1" xfId="0" applyNumberFormat="1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wrapText="1"/>
    </xf>
    <xf numFmtId="0" fontId="17" fillId="3" borderId="1" xfId="0" applyFont="1" applyFill="1" applyBorder="1" applyAlignment="1">
      <alignment horizontal="center" wrapText="1"/>
    </xf>
    <xf numFmtId="4" fontId="18" fillId="3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wrapText="1"/>
    </xf>
    <xf numFmtId="164" fontId="34" fillId="0" borderId="1" xfId="0" applyNumberFormat="1" applyFont="1" applyFill="1" applyBorder="1" applyAlignment="1">
      <alignment horizontal="center"/>
    </xf>
    <xf numFmtId="0" fontId="16" fillId="8" borderId="1" xfId="0" applyFont="1" applyFill="1" applyBorder="1" applyAlignment="1">
      <alignment horizontal="left" vertical="center" wrapText="1"/>
    </xf>
    <xf numFmtId="0" fontId="15" fillId="8" borderId="5" xfId="0" applyFont="1" applyFill="1" applyBorder="1" applyAlignment="1">
      <alignment horizontal="left" vertical="center" wrapText="1"/>
    </xf>
    <xf numFmtId="0" fontId="24" fillId="8" borderId="1" xfId="0" applyFont="1" applyFill="1" applyBorder="1" applyAlignment="1">
      <alignment horizontal="left"/>
    </xf>
    <xf numFmtId="49" fontId="18" fillId="8" borderId="1" xfId="0" applyNumberFormat="1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left"/>
    </xf>
    <xf numFmtId="49" fontId="15" fillId="8" borderId="1" xfId="0" applyNumberFormat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left" vertical="center" wrapText="1"/>
    </xf>
    <xf numFmtId="164" fontId="34" fillId="8" borderId="1" xfId="0" applyNumberFormat="1" applyFont="1" applyFill="1" applyBorder="1" applyAlignment="1">
      <alignment horizontal="center"/>
    </xf>
    <xf numFmtId="0" fontId="27" fillId="8" borderId="1" xfId="0" applyFont="1" applyFill="1" applyBorder="1" applyAlignment="1">
      <alignment horizontal="left" wrapText="1"/>
    </xf>
    <xf numFmtId="0" fontId="0" fillId="0" borderId="0" xfId="0" applyFill="1"/>
    <xf numFmtId="164" fontId="21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4" fontId="24" fillId="0" borderId="1" xfId="0" applyNumberFormat="1" applyFont="1" applyBorder="1"/>
    <xf numFmtId="0" fontId="35" fillId="0" borderId="1" xfId="0" applyFont="1" applyFill="1" applyBorder="1" applyAlignment="1">
      <alignment horizontal="left" vertical="center" wrapText="1"/>
    </xf>
    <xf numFmtId="164" fontId="36" fillId="3" borderId="1" xfId="0" applyNumberFormat="1" applyFont="1" applyFill="1" applyBorder="1" applyAlignment="1">
      <alignment horizontal="center" vertical="center" wrapText="1"/>
    </xf>
    <xf numFmtId="164" fontId="37" fillId="3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 wrapText="1"/>
    </xf>
    <xf numFmtId="164" fontId="40" fillId="3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20" fillId="0" borderId="1" xfId="0" applyFont="1" applyFill="1" applyBorder="1" applyAlignment="1">
      <alignment horizontal="left" vertical="center" wrapText="1"/>
    </xf>
    <xf numFmtId="0" fontId="16" fillId="9" borderId="1" xfId="0" applyFont="1" applyFill="1" applyBorder="1" applyAlignment="1">
      <alignment horizontal="left" vertical="center" wrapText="1"/>
    </xf>
    <xf numFmtId="1" fontId="15" fillId="9" borderId="1" xfId="0" applyNumberFormat="1" applyFont="1" applyFill="1" applyBorder="1" applyAlignment="1">
      <alignment horizontal="center" vertical="center" wrapText="1"/>
    </xf>
    <xf numFmtId="49" fontId="15" fillId="9" borderId="1" xfId="0" applyNumberFormat="1" applyFont="1" applyFill="1" applyBorder="1" applyAlignment="1">
      <alignment horizontal="center" vertical="center" wrapText="1"/>
    </xf>
    <xf numFmtId="2" fontId="15" fillId="9" borderId="1" xfId="0" applyNumberFormat="1" applyFont="1" applyFill="1" applyBorder="1" applyAlignment="1">
      <alignment horizontal="left" vertical="center" wrapText="1"/>
    </xf>
    <xf numFmtId="2" fontId="15" fillId="9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2"/>
  <sheetViews>
    <sheetView tabSelected="1" zoomScale="60" zoomScaleNormal="60" zoomScaleSheetLayoutView="70" workbookViewId="0">
      <selection activeCell="A2" sqref="A2:J2"/>
    </sheetView>
  </sheetViews>
  <sheetFormatPr defaultRowHeight="19.8" x14ac:dyDescent="0.4"/>
  <cols>
    <col min="1" max="1" width="36.109375" customWidth="1"/>
    <col min="2" max="2" width="53.6640625" customWidth="1"/>
    <col min="3" max="5" width="18.109375" customWidth="1"/>
    <col min="6" max="6" width="25" customWidth="1"/>
    <col min="7" max="7" width="43.109375" customWidth="1"/>
    <col min="8" max="8" width="27.33203125" customWidth="1"/>
    <col min="9" max="9" width="51" customWidth="1"/>
    <col min="10" max="10" width="49.88671875" style="21" customWidth="1"/>
    <col min="11" max="11" width="71.109375" customWidth="1"/>
  </cols>
  <sheetData>
    <row r="1" spans="1:11" ht="26.4" customHeight="1" x14ac:dyDescent="0.3">
      <c r="A1" s="193" t="s">
        <v>44</v>
      </c>
      <c r="B1" s="193"/>
      <c r="C1" s="193"/>
      <c r="D1" s="193"/>
      <c r="E1" s="193"/>
      <c r="F1" s="193"/>
      <c r="G1" s="193"/>
      <c r="H1" s="193"/>
      <c r="I1" s="193"/>
      <c r="J1" s="193"/>
      <c r="K1" s="2"/>
    </row>
    <row r="2" spans="1:11" ht="18.600000000000001" x14ac:dyDescent="0.3">
      <c r="A2" s="193" t="s">
        <v>257</v>
      </c>
      <c r="B2" s="193"/>
      <c r="C2" s="193"/>
      <c r="D2" s="193"/>
      <c r="E2" s="193"/>
      <c r="F2" s="193"/>
      <c r="G2" s="193"/>
      <c r="H2" s="193"/>
      <c r="I2" s="193"/>
      <c r="J2" s="193"/>
      <c r="K2" s="2"/>
    </row>
    <row r="3" spans="1:11" ht="18.600000000000001" x14ac:dyDescent="0.3">
      <c r="A3" s="193" t="s">
        <v>39</v>
      </c>
      <c r="B3" s="193"/>
      <c r="C3" s="193"/>
      <c r="D3" s="193"/>
      <c r="E3" s="193"/>
      <c r="F3" s="193"/>
      <c r="G3" s="193"/>
      <c r="H3" s="193"/>
      <c r="I3" s="193"/>
      <c r="J3" s="193"/>
      <c r="K3" s="2"/>
    </row>
    <row r="4" spans="1:11" ht="18.600000000000001" x14ac:dyDescent="0.3">
      <c r="A4" s="194" t="s">
        <v>36</v>
      </c>
      <c r="B4" s="194"/>
      <c r="C4" s="194"/>
      <c r="D4" s="194"/>
      <c r="E4" s="194"/>
      <c r="F4" s="194"/>
      <c r="G4" s="194"/>
      <c r="H4" s="194"/>
      <c r="I4" s="194"/>
      <c r="J4" s="194"/>
      <c r="K4" s="3"/>
    </row>
    <row r="5" spans="1:11" ht="19.2" x14ac:dyDescent="0.3">
      <c r="A5" s="4"/>
      <c r="B5" s="4"/>
      <c r="C5" s="5"/>
      <c r="D5" s="5"/>
      <c r="E5" s="5"/>
      <c r="F5" s="5"/>
      <c r="G5" s="5"/>
      <c r="H5" s="5"/>
      <c r="I5" s="5"/>
      <c r="J5" s="6"/>
      <c r="K5" s="5"/>
    </row>
    <row r="6" spans="1:11" ht="78" x14ac:dyDescent="0.3">
      <c r="A6" s="176" t="s">
        <v>0</v>
      </c>
      <c r="B6" s="176" t="s">
        <v>1</v>
      </c>
      <c r="C6" s="177" t="s">
        <v>2</v>
      </c>
      <c r="D6" s="177" t="s">
        <v>2</v>
      </c>
      <c r="E6" s="177" t="s">
        <v>2</v>
      </c>
      <c r="F6" s="176" t="s">
        <v>3</v>
      </c>
      <c r="G6" s="176" t="s">
        <v>4</v>
      </c>
      <c r="H6" s="176" t="s">
        <v>5</v>
      </c>
      <c r="I6" s="176" t="s">
        <v>6</v>
      </c>
      <c r="J6" s="176" t="s">
        <v>7</v>
      </c>
      <c r="K6" s="7"/>
    </row>
    <row r="7" spans="1:11" ht="18.600000000000001" x14ac:dyDescent="0.3">
      <c r="A7" s="172" t="s">
        <v>8</v>
      </c>
      <c r="B7" s="172" t="s">
        <v>9</v>
      </c>
      <c r="C7" s="173" t="s">
        <v>10</v>
      </c>
      <c r="D7" s="173" t="s">
        <v>11</v>
      </c>
      <c r="E7" s="173" t="s">
        <v>12</v>
      </c>
      <c r="F7" s="173" t="s">
        <v>13</v>
      </c>
      <c r="G7" s="173" t="s">
        <v>14</v>
      </c>
      <c r="H7" s="173" t="s">
        <v>15</v>
      </c>
      <c r="I7" s="173" t="s">
        <v>16</v>
      </c>
      <c r="J7" s="174" t="s">
        <v>17</v>
      </c>
      <c r="K7" s="8"/>
    </row>
    <row r="8" spans="1:11" ht="42" x14ac:dyDescent="0.3">
      <c r="A8" s="45" t="s">
        <v>18</v>
      </c>
      <c r="B8" s="45" t="s">
        <v>116</v>
      </c>
      <c r="C8" s="25">
        <v>2210</v>
      </c>
      <c r="D8" s="25"/>
      <c r="E8" s="25"/>
      <c r="F8" s="46">
        <v>9215</v>
      </c>
      <c r="G8" s="44" t="s">
        <v>19</v>
      </c>
      <c r="H8" s="44" t="s">
        <v>235</v>
      </c>
      <c r="I8" s="44"/>
      <c r="J8" s="38" t="s">
        <v>37</v>
      </c>
      <c r="K8" s="9"/>
    </row>
    <row r="9" spans="1:11" s="129" customFormat="1" ht="42" x14ac:dyDescent="0.3">
      <c r="A9" s="45" t="s">
        <v>18</v>
      </c>
      <c r="B9" s="175" t="s">
        <v>232</v>
      </c>
      <c r="C9" s="133" t="s">
        <v>233</v>
      </c>
      <c r="D9" s="25"/>
      <c r="E9" s="25"/>
      <c r="F9" s="182" t="s">
        <v>234</v>
      </c>
      <c r="G9" s="38" t="s">
        <v>19</v>
      </c>
      <c r="H9" s="133" t="s">
        <v>235</v>
      </c>
      <c r="I9" s="44"/>
      <c r="J9" s="38" t="s">
        <v>37</v>
      </c>
      <c r="K9" s="9"/>
    </row>
    <row r="10" spans="1:11" ht="126" x14ac:dyDescent="0.3">
      <c r="A10" s="39" t="s">
        <v>49</v>
      </c>
      <c r="B10" s="45" t="s">
        <v>50</v>
      </c>
      <c r="C10" s="25">
        <v>2210</v>
      </c>
      <c r="D10" s="25"/>
      <c r="E10" s="25"/>
      <c r="F10" s="46">
        <v>36752</v>
      </c>
      <c r="G10" s="44" t="s">
        <v>19</v>
      </c>
      <c r="H10" s="44" t="s">
        <v>48</v>
      </c>
      <c r="I10" s="44"/>
      <c r="J10" s="38" t="s">
        <v>37</v>
      </c>
      <c r="K10" s="9"/>
    </row>
    <row r="11" spans="1:11" ht="48" customHeight="1" x14ac:dyDescent="0.3">
      <c r="A11" s="45" t="s">
        <v>46</v>
      </c>
      <c r="B11" s="47" t="s">
        <v>51</v>
      </c>
      <c r="C11" s="25">
        <v>2240</v>
      </c>
      <c r="D11" s="25"/>
      <c r="E11" s="25"/>
      <c r="F11" s="36">
        <v>34910</v>
      </c>
      <c r="G11" s="44" t="s">
        <v>19</v>
      </c>
      <c r="H11" s="44" t="s">
        <v>252</v>
      </c>
      <c r="I11" s="44" t="s">
        <v>171</v>
      </c>
      <c r="J11" s="38" t="s">
        <v>37</v>
      </c>
      <c r="K11" s="9"/>
    </row>
    <row r="12" spans="1:11" s="129" customFormat="1" ht="66" customHeight="1" x14ac:dyDescent="0.3">
      <c r="A12" s="45" t="s">
        <v>46</v>
      </c>
      <c r="B12" s="47" t="s">
        <v>253</v>
      </c>
      <c r="C12" s="25">
        <v>2240</v>
      </c>
      <c r="D12" s="25"/>
      <c r="E12" s="25"/>
      <c r="F12" s="36">
        <v>10000</v>
      </c>
      <c r="G12" s="44" t="s">
        <v>19</v>
      </c>
      <c r="H12" s="44" t="s">
        <v>252</v>
      </c>
      <c r="I12" s="44"/>
      <c r="J12" s="38" t="s">
        <v>37</v>
      </c>
      <c r="K12" s="9"/>
    </row>
    <row r="13" spans="1:11" ht="42" x14ac:dyDescent="0.3">
      <c r="A13" s="45" t="s">
        <v>98</v>
      </c>
      <c r="B13" s="47" t="s">
        <v>52</v>
      </c>
      <c r="C13" s="48">
        <v>2240</v>
      </c>
      <c r="D13" s="48"/>
      <c r="E13" s="48"/>
      <c r="F13" s="36">
        <v>3000</v>
      </c>
      <c r="G13" s="44" t="s">
        <v>19</v>
      </c>
      <c r="H13" s="44" t="s">
        <v>48</v>
      </c>
      <c r="I13" s="44"/>
      <c r="J13" s="38" t="s">
        <v>37</v>
      </c>
      <c r="K13" s="9"/>
    </row>
    <row r="14" spans="1:11" ht="105" x14ac:dyDescent="0.3">
      <c r="A14" s="49" t="s">
        <v>25</v>
      </c>
      <c r="B14" s="49" t="s">
        <v>53</v>
      </c>
      <c r="C14" s="25">
        <v>2240</v>
      </c>
      <c r="D14" s="25"/>
      <c r="E14" s="25"/>
      <c r="F14" s="46">
        <v>12720</v>
      </c>
      <c r="G14" s="44" t="s">
        <v>19</v>
      </c>
      <c r="H14" s="44" t="s">
        <v>48</v>
      </c>
      <c r="I14" s="44"/>
      <c r="J14" s="38" t="s">
        <v>37</v>
      </c>
      <c r="K14" s="10"/>
    </row>
    <row r="15" spans="1:11" ht="42" x14ac:dyDescent="0.3">
      <c r="A15" s="49" t="s">
        <v>26</v>
      </c>
      <c r="B15" s="49" t="s">
        <v>54</v>
      </c>
      <c r="C15" s="25">
        <v>2240</v>
      </c>
      <c r="D15" s="25"/>
      <c r="E15" s="25"/>
      <c r="F15" s="46">
        <v>3470</v>
      </c>
      <c r="G15" s="44" t="s">
        <v>19</v>
      </c>
      <c r="H15" s="44" t="s">
        <v>48</v>
      </c>
      <c r="I15" s="44"/>
      <c r="J15" s="38" t="s">
        <v>37</v>
      </c>
      <c r="K15" s="10"/>
    </row>
    <row r="16" spans="1:11" ht="42" x14ac:dyDescent="0.3">
      <c r="A16" s="49" t="s">
        <v>26</v>
      </c>
      <c r="B16" s="49" t="s">
        <v>55</v>
      </c>
      <c r="C16" s="25">
        <v>2240</v>
      </c>
      <c r="D16" s="25"/>
      <c r="E16" s="25"/>
      <c r="F16" s="46">
        <v>2905</v>
      </c>
      <c r="G16" s="44" t="s">
        <v>19</v>
      </c>
      <c r="H16" s="44" t="s">
        <v>48</v>
      </c>
      <c r="I16" s="44"/>
      <c r="J16" s="38" t="s">
        <v>37</v>
      </c>
      <c r="K16" s="10"/>
    </row>
    <row r="17" spans="1:11" ht="63" x14ac:dyDescent="0.3">
      <c r="A17" s="49" t="s">
        <v>45</v>
      </c>
      <c r="B17" s="49" t="s">
        <v>118</v>
      </c>
      <c r="C17" s="48">
        <v>2240</v>
      </c>
      <c r="D17" s="48"/>
      <c r="E17" s="48"/>
      <c r="F17" s="36">
        <v>1.5</v>
      </c>
      <c r="G17" s="44" t="s">
        <v>19</v>
      </c>
      <c r="H17" s="44" t="s">
        <v>48</v>
      </c>
      <c r="I17" s="44" t="s">
        <v>121</v>
      </c>
      <c r="J17" s="38" t="s">
        <v>37</v>
      </c>
      <c r="K17" s="10"/>
    </row>
    <row r="18" spans="1:11" ht="63" x14ac:dyDescent="0.3">
      <c r="A18" s="49" t="s">
        <v>45</v>
      </c>
      <c r="B18" s="49" t="s">
        <v>119</v>
      </c>
      <c r="C18" s="48">
        <v>2240</v>
      </c>
      <c r="D18" s="48"/>
      <c r="E18" s="48"/>
      <c r="F18" s="36">
        <v>1.5</v>
      </c>
      <c r="G18" s="44" t="s">
        <v>19</v>
      </c>
      <c r="H18" s="44" t="s">
        <v>48</v>
      </c>
      <c r="I18" s="44"/>
      <c r="J18" s="38" t="s">
        <v>37</v>
      </c>
      <c r="K18" s="10"/>
    </row>
    <row r="19" spans="1:11" ht="63" x14ac:dyDescent="0.3">
      <c r="A19" s="49" t="s">
        <v>27</v>
      </c>
      <c r="B19" s="49" t="s">
        <v>28</v>
      </c>
      <c r="C19" s="25">
        <v>2240</v>
      </c>
      <c r="D19" s="25"/>
      <c r="E19" s="25"/>
      <c r="F19" s="46">
        <v>1800</v>
      </c>
      <c r="G19" s="44" t="s">
        <v>19</v>
      </c>
      <c r="H19" s="44" t="s">
        <v>48</v>
      </c>
      <c r="I19" s="44"/>
      <c r="J19" s="38" t="s">
        <v>37</v>
      </c>
      <c r="K19" s="10"/>
    </row>
    <row r="20" spans="1:11" ht="42" x14ac:dyDescent="0.3">
      <c r="A20" s="26" t="s">
        <v>96</v>
      </c>
      <c r="B20" s="49" t="s">
        <v>57</v>
      </c>
      <c r="C20" s="25">
        <v>2240</v>
      </c>
      <c r="D20" s="25"/>
      <c r="E20" s="25"/>
      <c r="F20" s="46">
        <v>9150</v>
      </c>
      <c r="G20" s="44" t="s">
        <v>19</v>
      </c>
      <c r="H20" s="44" t="s">
        <v>68</v>
      </c>
      <c r="I20" s="44" t="s">
        <v>183</v>
      </c>
      <c r="J20" s="38" t="s">
        <v>37</v>
      </c>
      <c r="K20" s="10"/>
    </row>
    <row r="21" spans="1:11" ht="42" x14ac:dyDescent="0.3">
      <c r="A21" s="28" t="s">
        <v>26</v>
      </c>
      <c r="B21" s="28" t="s">
        <v>56</v>
      </c>
      <c r="C21" s="25">
        <v>2240</v>
      </c>
      <c r="D21" s="25"/>
      <c r="E21" s="25"/>
      <c r="F21" s="46">
        <v>2500</v>
      </c>
      <c r="G21" s="44" t="s">
        <v>19</v>
      </c>
      <c r="H21" s="44" t="s">
        <v>48</v>
      </c>
      <c r="I21" s="44"/>
      <c r="J21" s="38" t="s">
        <v>37</v>
      </c>
      <c r="K21" s="10"/>
    </row>
    <row r="22" spans="1:11" ht="84" x14ac:dyDescent="0.3">
      <c r="A22" s="49" t="s">
        <v>20</v>
      </c>
      <c r="B22" s="49" t="s">
        <v>58</v>
      </c>
      <c r="C22" s="25">
        <v>2240</v>
      </c>
      <c r="D22" s="25"/>
      <c r="E22" s="25"/>
      <c r="F22" s="46">
        <v>220</v>
      </c>
      <c r="G22" s="44" t="s">
        <v>19</v>
      </c>
      <c r="H22" s="44" t="s">
        <v>48</v>
      </c>
      <c r="I22" s="44"/>
      <c r="J22" s="38" t="s">
        <v>37</v>
      </c>
      <c r="K22" s="10"/>
    </row>
    <row r="23" spans="1:11" ht="63" x14ac:dyDescent="0.3">
      <c r="A23" s="49" t="s">
        <v>20</v>
      </c>
      <c r="B23" s="49" t="s">
        <v>29</v>
      </c>
      <c r="C23" s="25">
        <v>2240</v>
      </c>
      <c r="D23" s="25"/>
      <c r="E23" s="25"/>
      <c r="F23" s="46">
        <v>38450</v>
      </c>
      <c r="G23" s="44" t="s">
        <v>19</v>
      </c>
      <c r="H23" s="44" t="s">
        <v>85</v>
      </c>
      <c r="I23" s="44" t="s">
        <v>208</v>
      </c>
      <c r="J23" s="38" t="s">
        <v>37</v>
      </c>
      <c r="K23" s="10"/>
    </row>
    <row r="24" spans="1:11" s="129" customFormat="1" ht="42" x14ac:dyDescent="0.3">
      <c r="A24" s="49" t="s">
        <v>225</v>
      </c>
      <c r="B24" s="49" t="s">
        <v>209</v>
      </c>
      <c r="C24" s="25">
        <v>2240</v>
      </c>
      <c r="D24" s="25"/>
      <c r="E24" s="25"/>
      <c r="F24" s="46">
        <v>1566</v>
      </c>
      <c r="G24" s="44" t="s">
        <v>19</v>
      </c>
      <c r="H24" s="44" t="s">
        <v>85</v>
      </c>
      <c r="I24" s="44"/>
      <c r="J24" s="38" t="s">
        <v>37</v>
      </c>
      <c r="K24" s="10"/>
    </row>
    <row r="25" spans="1:11" s="129" customFormat="1" ht="37.799999999999997" customHeight="1" x14ac:dyDescent="0.3">
      <c r="A25" s="49" t="s">
        <v>225</v>
      </c>
      <c r="B25" s="49" t="s">
        <v>210</v>
      </c>
      <c r="C25" s="25">
        <v>2240</v>
      </c>
      <c r="D25" s="25"/>
      <c r="E25" s="25"/>
      <c r="F25" s="46">
        <v>1350</v>
      </c>
      <c r="G25" s="44" t="s">
        <v>19</v>
      </c>
      <c r="H25" s="44" t="s">
        <v>85</v>
      </c>
      <c r="I25" s="44"/>
      <c r="J25" s="38" t="s">
        <v>37</v>
      </c>
      <c r="K25" s="10"/>
    </row>
    <row r="26" spans="1:11" s="129" customFormat="1" ht="37.799999999999997" customHeight="1" x14ac:dyDescent="0.3">
      <c r="A26" s="49" t="s">
        <v>20</v>
      </c>
      <c r="B26" s="183" t="s">
        <v>237</v>
      </c>
      <c r="C26" s="25">
        <v>2240</v>
      </c>
      <c r="D26" s="25"/>
      <c r="E26" s="25"/>
      <c r="F26" s="184">
        <v>20783</v>
      </c>
      <c r="G26" s="44" t="s">
        <v>19</v>
      </c>
      <c r="H26" s="44" t="s">
        <v>235</v>
      </c>
      <c r="I26" s="44"/>
      <c r="J26" s="38" t="s">
        <v>37</v>
      </c>
      <c r="K26" s="10"/>
    </row>
    <row r="27" spans="1:11" ht="42" x14ac:dyDescent="0.3">
      <c r="A27" s="28" t="s">
        <v>30</v>
      </c>
      <c r="B27" s="49" t="s">
        <v>59</v>
      </c>
      <c r="C27" s="52">
        <v>2271</v>
      </c>
      <c r="D27" s="50"/>
      <c r="E27" s="50"/>
      <c r="F27" s="46">
        <v>4730</v>
      </c>
      <c r="G27" s="44" t="s">
        <v>19</v>
      </c>
      <c r="H27" s="44" t="s">
        <v>48</v>
      </c>
      <c r="I27" s="51"/>
      <c r="J27" s="38" t="s">
        <v>37</v>
      </c>
      <c r="K27" s="10"/>
    </row>
    <row r="28" spans="1:11" s="129" customFormat="1" ht="42" x14ac:dyDescent="0.3">
      <c r="A28" s="28" t="s">
        <v>30</v>
      </c>
      <c r="B28" s="49" t="s">
        <v>59</v>
      </c>
      <c r="C28" s="52">
        <v>2271</v>
      </c>
      <c r="D28" s="50"/>
      <c r="E28" s="50"/>
      <c r="F28" s="46">
        <v>3900</v>
      </c>
      <c r="G28" s="44" t="s">
        <v>19</v>
      </c>
      <c r="H28" s="44" t="s">
        <v>85</v>
      </c>
      <c r="I28" s="51"/>
      <c r="J28" s="38" t="s">
        <v>37</v>
      </c>
      <c r="K28" s="10"/>
    </row>
    <row r="29" spans="1:11" s="129" customFormat="1" ht="42" x14ac:dyDescent="0.3">
      <c r="A29" s="28" t="s">
        <v>30</v>
      </c>
      <c r="B29" s="179" t="s">
        <v>59</v>
      </c>
      <c r="C29" s="52">
        <v>2271</v>
      </c>
      <c r="D29" s="50"/>
      <c r="E29" s="50"/>
      <c r="F29" s="181">
        <v>6393</v>
      </c>
      <c r="G29" s="44" t="s">
        <v>19</v>
      </c>
      <c r="H29" s="44" t="s">
        <v>235</v>
      </c>
      <c r="I29" s="51"/>
      <c r="J29" s="38" t="s">
        <v>37</v>
      </c>
      <c r="K29" s="10"/>
    </row>
    <row r="30" spans="1:11" ht="42" x14ac:dyDescent="0.4">
      <c r="A30" s="49" t="s">
        <v>122</v>
      </c>
      <c r="B30" s="49" t="s">
        <v>31</v>
      </c>
      <c r="C30" s="25">
        <v>2272</v>
      </c>
      <c r="D30" s="25"/>
      <c r="E30" s="25"/>
      <c r="F30" s="46">
        <v>451.7</v>
      </c>
      <c r="G30" s="44" t="s">
        <v>19</v>
      </c>
      <c r="H30" s="44" t="s">
        <v>48</v>
      </c>
      <c r="I30" s="159" t="s">
        <v>202</v>
      </c>
      <c r="J30" s="38" t="s">
        <v>37</v>
      </c>
      <c r="K30" s="10"/>
    </row>
    <row r="31" spans="1:11" s="129" customFormat="1" ht="84" x14ac:dyDescent="0.3">
      <c r="A31" s="49" t="s">
        <v>122</v>
      </c>
      <c r="B31" s="49" t="s">
        <v>201</v>
      </c>
      <c r="C31" s="25">
        <v>2272</v>
      </c>
      <c r="D31" s="25"/>
      <c r="E31" s="25"/>
      <c r="F31" s="46">
        <v>917.3</v>
      </c>
      <c r="G31" s="44" t="s">
        <v>19</v>
      </c>
      <c r="H31" s="44" t="s">
        <v>82</v>
      </c>
      <c r="I31" s="44" t="s">
        <v>203</v>
      </c>
      <c r="J31" s="38" t="s">
        <v>37</v>
      </c>
      <c r="K31" s="10"/>
    </row>
    <row r="32" spans="1:11" s="129" customFormat="1" ht="42" x14ac:dyDescent="0.3">
      <c r="A32" s="49" t="s">
        <v>122</v>
      </c>
      <c r="B32" s="179" t="s">
        <v>236</v>
      </c>
      <c r="C32" s="25">
        <v>2272</v>
      </c>
      <c r="D32" s="25"/>
      <c r="E32" s="25"/>
      <c r="F32" s="180">
        <v>1897</v>
      </c>
      <c r="G32" s="44" t="s">
        <v>19</v>
      </c>
      <c r="H32" s="44" t="s">
        <v>252</v>
      </c>
      <c r="I32" s="44" t="s">
        <v>255</v>
      </c>
      <c r="J32" s="38" t="s">
        <v>37</v>
      </c>
      <c r="K32" s="10"/>
    </row>
    <row r="33" spans="1:11" ht="126" x14ac:dyDescent="0.3">
      <c r="A33" s="49" t="s">
        <v>32</v>
      </c>
      <c r="B33" s="49" t="s">
        <v>33</v>
      </c>
      <c r="C33" s="25">
        <v>2273</v>
      </c>
      <c r="D33" s="25"/>
      <c r="E33" s="25"/>
      <c r="F33" s="171">
        <v>13755</v>
      </c>
      <c r="G33" s="44" t="s">
        <v>19</v>
      </c>
      <c r="H33" s="44" t="s">
        <v>48</v>
      </c>
      <c r="I33" s="44" t="s">
        <v>230</v>
      </c>
      <c r="J33" s="38" t="s">
        <v>37</v>
      </c>
      <c r="K33" s="10"/>
    </row>
    <row r="34" spans="1:11" ht="42" x14ac:dyDescent="0.3">
      <c r="A34" s="49" t="s">
        <v>34</v>
      </c>
      <c r="B34" s="49" t="s">
        <v>60</v>
      </c>
      <c r="C34" s="25">
        <v>2273</v>
      </c>
      <c r="D34" s="25"/>
      <c r="E34" s="25"/>
      <c r="F34" s="46">
        <v>7608</v>
      </c>
      <c r="G34" s="44" t="s">
        <v>19</v>
      </c>
      <c r="H34" s="44" t="s">
        <v>48</v>
      </c>
      <c r="I34" s="44"/>
      <c r="J34" s="38" t="s">
        <v>37</v>
      </c>
      <c r="K34" s="10"/>
    </row>
    <row r="35" spans="1:11" s="129" customFormat="1" ht="42" x14ac:dyDescent="0.3">
      <c r="A35" s="49" t="s">
        <v>35</v>
      </c>
      <c r="B35" s="49" t="s">
        <v>61</v>
      </c>
      <c r="C35" s="25">
        <v>2275</v>
      </c>
      <c r="D35" s="25"/>
      <c r="E35" s="25"/>
      <c r="F35" s="46">
        <v>300</v>
      </c>
      <c r="G35" s="44" t="s">
        <v>19</v>
      </c>
      <c r="H35" s="44" t="s">
        <v>85</v>
      </c>
      <c r="I35" s="44"/>
      <c r="J35" s="38" t="s">
        <v>37</v>
      </c>
      <c r="K35" s="10"/>
    </row>
    <row r="36" spans="1:11" ht="42" x14ac:dyDescent="0.3">
      <c r="A36" s="49" t="s">
        <v>35</v>
      </c>
      <c r="B36" s="49" t="s">
        <v>61</v>
      </c>
      <c r="C36" s="25">
        <v>2275</v>
      </c>
      <c r="D36" s="25"/>
      <c r="E36" s="25"/>
      <c r="F36" s="46">
        <v>200</v>
      </c>
      <c r="G36" s="44" t="s">
        <v>19</v>
      </c>
      <c r="H36" s="44" t="s">
        <v>48</v>
      </c>
      <c r="I36" s="44"/>
      <c r="J36" s="38" t="s">
        <v>37</v>
      </c>
      <c r="K36" s="10"/>
    </row>
    <row r="37" spans="1:11" ht="63" x14ac:dyDescent="0.3">
      <c r="A37" s="28" t="s">
        <v>62</v>
      </c>
      <c r="B37" s="26" t="s">
        <v>63</v>
      </c>
      <c r="C37" s="53">
        <v>2282</v>
      </c>
      <c r="D37" s="25"/>
      <c r="E37" s="25"/>
      <c r="F37" s="54">
        <v>10000</v>
      </c>
      <c r="G37" s="44" t="s">
        <v>19</v>
      </c>
      <c r="H37" s="44" t="s">
        <v>48</v>
      </c>
      <c r="I37" s="44"/>
      <c r="J37" s="38" t="s">
        <v>37</v>
      </c>
      <c r="K37" s="10"/>
    </row>
    <row r="38" spans="1:11" ht="33" customHeight="1" x14ac:dyDescent="0.3">
      <c r="A38" s="67" t="s">
        <v>47</v>
      </c>
      <c r="B38" s="68"/>
      <c r="C38" s="69"/>
      <c r="D38" s="69"/>
      <c r="E38" s="69"/>
      <c r="F38" s="70">
        <f>SUM(F8:F37)+F9</f>
        <v>249731</v>
      </c>
      <c r="G38" s="71"/>
      <c r="H38" s="71"/>
      <c r="I38" s="71"/>
      <c r="J38" s="86"/>
      <c r="K38" s="11"/>
    </row>
    <row r="39" spans="1:11" ht="105" x14ac:dyDescent="0.4">
      <c r="A39" s="26" t="s">
        <v>65</v>
      </c>
      <c r="B39" s="114" t="s">
        <v>64</v>
      </c>
      <c r="C39" s="25">
        <v>2240</v>
      </c>
      <c r="D39" s="55"/>
      <c r="E39" s="55"/>
      <c r="F39" s="115">
        <v>925235</v>
      </c>
      <c r="G39" s="43" t="s">
        <v>38</v>
      </c>
      <c r="H39" s="24" t="s">
        <v>48</v>
      </c>
      <c r="I39" s="62" t="s">
        <v>148</v>
      </c>
      <c r="J39" s="38" t="s">
        <v>37</v>
      </c>
      <c r="K39" s="12"/>
    </row>
    <row r="40" spans="1:11" s="129" customFormat="1" ht="135" customHeight="1" x14ac:dyDescent="0.4">
      <c r="A40" s="26" t="s">
        <v>65</v>
      </c>
      <c r="B40" s="49" t="s">
        <v>190</v>
      </c>
      <c r="C40" s="25">
        <v>2240</v>
      </c>
      <c r="D40" s="55"/>
      <c r="E40" s="55"/>
      <c r="F40" s="149">
        <v>349000</v>
      </c>
      <c r="G40" s="43" t="s">
        <v>110</v>
      </c>
      <c r="H40" s="24" t="s">
        <v>82</v>
      </c>
      <c r="I40" s="157" t="s">
        <v>191</v>
      </c>
      <c r="J40" s="38" t="s">
        <v>37</v>
      </c>
      <c r="K40" s="12"/>
    </row>
    <row r="41" spans="1:11" ht="39.6" customHeight="1" x14ac:dyDescent="0.4">
      <c r="A41" s="67" t="s">
        <v>66</v>
      </c>
      <c r="B41" s="87"/>
      <c r="C41" s="86"/>
      <c r="D41" s="88"/>
      <c r="E41" s="88"/>
      <c r="F41" s="89">
        <f>SUM(F39)+F40</f>
        <v>1274235</v>
      </c>
      <c r="G41" s="71"/>
      <c r="H41" s="90"/>
      <c r="I41" s="91"/>
      <c r="J41" s="92"/>
      <c r="K41" s="12"/>
    </row>
    <row r="42" spans="1:11" s="129" customFormat="1" ht="89.4" customHeight="1" x14ac:dyDescent="0.4">
      <c r="A42" s="39" t="s">
        <v>22</v>
      </c>
      <c r="B42" s="27" t="s">
        <v>224</v>
      </c>
      <c r="C42" s="131">
        <v>3142</v>
      </c>
      <c r="D42" s="132"/>
      <c r="E42" s="132"/>
      <c r="F42" s="192">
        <v>0</v>
      </c>
      <c r="G42" s="43" t="s">
        <v>38</v>
      </c>
      <c r="H42" s="133" t="s">
        <v>252</v>
      </c>
      <c r="I42" s="37" t="s">
        <v>206</v>
      </c>
      <c r="J42" s="38" t="s">
        <v>37</v>
      </c>
      <c r="K42" s="12"/>
    </row>
    <row r="43" spans="1:11" s="129" customFormat="1" ht="89.4" customHeight="1" x14ac:dyDescent="0.4">
      <c r="A43" s="39" t="s">
        <v>132</v>
      </c>
      <c r="B43" s="27" t="s">
        <v>231</v>
      </c>
      <c r="C43" s="131">
        <v>3142</v>
      </c>
      <c r="D43" s="132"/>
      <c r="E43" s="132"/>
      <c r="F43" s="149">
        <v>30000</v>
      </c>
      <c r="G43" s="44" t="s">
        <v>123</v>
      </c>
      <c r="H43" s="133" t="s">
        <v>85</v>
      </c>
      <c r="I43" s="134"/>
      <c r="J43" s="38" t="s">
        <v>37</v>
      </c>
      <c r="K43" s="12"/>
    </row>
    <row r="44" spans="1:11" s="129" customFormat="1" ht="39.6" customHeight="1" x14ac:dyDescent="0.4">
      <c r="A44" s="67" t="s">
        <v>223</v>
      </c>
      <c r="B44" s="87"/>
      <c r="C44" s="86"/>
      <c r="D44" s="88"/>
      <c r="E44" s="88"/>
      <c r="F44" s="89">
        <f>SUM(F42)+F43</f>
        <v>30000</v>
      </c>
      <c r="G44" s="71"/>
      <c r="H44" s="90"/>
      <c r="I44" s="91"/>
      <c r="J44" s="92"/>
      <c r="K44" s="12"/>
    </row>
    <row r="45" spans="1:11" s="129" customFormat="1" ht="124.8" customHeight="1" x14ac:dyDescent="0.4">
      <c r="A45" s="28" t="s">
        <v>22</v>
      </c>
      <c r="B45" s="137" t="s">
        <v>154</v>
      </c>
      <c r="C45" s="131">
        <v>3132</v>
      </c>
      <c r="D45" s="132"/>
      <c r="E45" s="132"/>
      <c r="F45" s="145">
        <v>1674870</v>
      </c>
      <c r="G45" s="43" t="s">
        <v>38</v>
      </c>
      <c r="H45" s="133" t="s">
        <v>235</v>
      </c>
      <c r="I45" s="134" t="s">
        <v>240</v>
      </c>
      <c r="J45" s="38" t="s">
        <v>37</v>
      </c>
      <c r="K45" s="12"/>
    </row>
    <row r="46" spans="1:11" s="129" customFormat="1" ht="124.8" customHeight="1" x14ac:dyDescent="0.4">
      <c r="A46" s="39" t="s">
        <v>132</v>
      </c>
      <c r="B46" s="137" t="s">
        <v>204</v>
      </c>
      <c r="C46" s="131">
        <v>3132</v>
      </c>
      <c r="D46" s="132"/>
      <c r="E46" s="132"/>
      <c r="F46" s="145">
        <v>38500</v>
      </c>
      <c r="G46" s="44" t="s">
        <v>123</v>
      </c>
      <c r="H46" s="133" t="s">
        <v>235</v>
      </c>
      <c r="I46" s="134"/>
      <c r="J46" s="38" t="s">
        <v>37</v>
      </c>
      <c r="K46" s="12"/>
    </row>
    <row r="47" spans="1:11" s="129" customFormat="1" ht="124.8" customHeight="1" x14ac:dyDescent="0.4">
      <c r="A47" s="39" t="s">
        <v>132</v>
      </c>
      <c r="B47" s="137" t="s">
        <v>205</v>
      </c>
      <c r="C47" s="131">
        <v>3132</v>
      </c>
      <c r="D47" s="132"/>
      <c r="E47" s="132"/>
      <c r="F47" s="145">
        <v>7000</v>
      </c>
      <c r="G47" s="44" t="s">
        <v>123</v>
      </c>
      <c r="H47" s="133" t="s">
        <v>235</v>
      </c>
      <c r="I47" s="134"/>
      <c r="J47" s="38" t="s">
        <v>37</v>
      </c>
      <c r="K47" s="12"/>
    </row>
    <row r="48" spans="1:11" s="129" customFormat="1" ht="124.8" customHeight="1" x14ac:dyDescent="0.4">
      <c r="A48" s="135" t="s">
        <v>157</v>
      </c>
      <c r="B48" s="150" t="s">
        <v>156</v>
      </c>
      <c r="C48" s="131">
        <v>3132</v>
      </c>
      <c r="D48" s="132"/>
      <c r="E48" s="132"/>
      <c r="F48" s="145">
        <v>32000</v>
      </c>
      <c r="G48" s="44" t="s">
        <v>123</v>
      </c>
      <c r="H48" s="133" t="s">
        <v>68</v>
      </c>
      <c r="I48" s="146" t="s">
        <v>176</v>
      </c>
      <c r="J48" s="38" t="s">
        <v>37</v>
      </c>
      <c r="K48" s="12"/>
    </row>
    <row r="49" spans="1:11" s="129" customFormat="1" ht="161.4" customHeight="1" x14ac:dyDescent="0.4">
      <c r="A49" s="136" t="s">
        <v>155</v>
      </c>
      <c r="B49" s="138" t="s">
        <v>165</v>
      </c>
      <c r="C49" s="131">
        <v>3132</v>
      </c>
      <c r="D49" s="132"/>
      <c r="E49" s="132"/>
      <c r="F49" s="145">
        <v>150000</v>
      </c>
      <c r="G49" s="43" t="s">
        <v>21</v>
      </c>
      <c r="H49" s="133" t="s">
        <v>82</v>
      </c>
      <c r="I49" s="134"/>
      <c r="J49" s="38" t="s">
        <v>37</v>
      </c>
      <c r="K49" s="12"/>
    </row>
    <row r="50" spans="1:11" s="129" customFormat="1" ht="39.6" customHeight="1" x14ac:dyDescent="0.4">
      <c r="A50" s="67" t="s">
        <v>153</v>
      </c>
      <c r="B50" s="87"/>
      <c r="C50" s="86"/>
      <c r="D50" s="88"/>
      <c r="E50" s="88"/>
      <c r="F50" s="89">
        <f>F45+F48+F49+F46+F47</f>
        <v>1902370</v>
      </c>
      <c r="G50" s="71"/>
      <c r="H50" s="90"/>
      <c r="I50" s="91"/>
      <c r="J50" s="92"/>
      <c r="K50" s="12"/>
    </row>
    <row r="51" spans="1:11" ht="163.5" customHeight="1" x14ac:dyDescent="0.35">
      <c r="A51" s="28" t="s">
        <v>22</v>
      </c>
      <c r="B51" s="31" t="s">
        <v>70</v>
      </c>
      <c r="C51" s="57">
        <v>3131</v>
      </c>
      <c r="D51" s="57"/>
      <c r="E51" s="57"/>
      <c r="F51" s="32">
        <v>1865700</v>
      </c>
      <c r="G51" s="37" t="s">
        <v>38</v>
      </c>
      <c r="H51" s="37" t="s">
        <v>48</v>
      </c>
      <c r="I51" s="37" t="s">
        <v>117</v>
      </c>
      <c r="J51" s="38" t="s">
        <v>37</v>
      </c>
      <c r="K51" s="13"/>
    </row>
    <row r="52" spans="1:11" s="129" customFormat="1" ht="163.5" customHeight="1" x14ac:dyDescent="0.35">
      <c r="A52" s="187" t="s">
        <v>22</v>
      </c>
      <c r="B52" s="190" t="s">
        <v>243</v>
      </c>
      <c r="C52" s="188">
        <v>3131</v>
      </c>
      <c r="D52" s="188"/>
      <c r="E52" s="188"/>
      <c r="F52" s="191">
        <v>834949.08</v>
      </c>
      <c r="G52" s="189" t="s">
        <v>161</v>
      </c>
      <c r="H52" s="189" t="s">
        <v>235</v>
      </c>
      <c r="I52" s="189" t="s">
        <v>251</v>
      </c>
      <c r="J52" s="189" t="s">
        <v>37</v>
      </c>
      <c r="K52" s="13"/>
    </row>
    <row r="53" spans="1:11" s="129" customFormat="1" ht="163.5" customHeight="1" x14ac:dyDescent="0.35">
      <c r="A53" s="39" t="s">
        <v>132</v>
      </c>
      <c r="B53" s="137" t="s">
        <v>242</v>
      </c>
      <c r="C53" s="57">
        <v>3131</v>
      </c>
      <c r="D53" s="57"/>
      <c r="E53" s="57"/>
      <c r="F53" s="32">
        <v>4500</v>
      </c>
      <c r="G53" s="44" t="s">
        <v>123</v>
      </c>
      <c r="H53" s="37" t="s">
        <v>235</v>
      </c>
      <c r="I53" s="37"/>
      <c r="J53" s="38" t="s">
        <v>37</v>
      </c>
      <c r="K53" s="13"/>
    </row>
    <row r="54" spans="1:11" s="129" customFormat="1" ht="163.5" customHeight="1" x14ac:dyDescent="0.35">
      <c r="A54" s="39" t="s">
        <v>132</v>
      </c>
      <c r="B54" s="137" t="s">
        <v>241</v>
      </c>
      <c r="C54" s="57">
        <v>3131</v>
      </c>
      <c r="D54" s="57"/>
      <c r="E54" s="57"/>
      <c r="F54" s="32">
        <v>20950.919999999998</v>
      </c>
      <c r="G54" s="44" t="s">
        <v>123</v>
      </c>
      <c r="H54" s="37" t="s">
        <v>235</v>
      </c>
      <c r="I54" s="37"/>
      <c r="J54" s="38" t="s">
        <v>37</v>
      </c>
      <c r="K54" s="13"/>
    </row>
    <row r="55" spans="1:11" s="129" customFormat="1" ht="163.5" customHeight="1" x14ac:dyDescent="0.35">
      <c r="A55" s="187" t="s">
        <v>22</v>
      </c>
      <c r="B55" s="190" t="s">
        <v>244</v>
      </c>
      <c r="C55" s="188">
        <v>3131</v>
      </c>
      <c r="D55" s="188"/>
      <c r="E55" s="188"/>
      <c r="F55" s="191">
        <v>853241.04</v>
      </c>
      <c r="G55" s="189" t="s">
        <v>161</v>
      </c>
      <c r="H55" s="189" t="s">
        <v>235</v>
      </c>
      <c r="I55" s="189" t="s">
        <v>247</v>
      </c>
      <c r="J55" s="189" t="s">
        <v>37</v>
      </c>
      <c r="K55" s="13"/>
    </row>
    <row r="56" spans="1:11" s="129" customFormat="1" ht="163.5" customHeight="1" x14ac:dyDescent="0.35">
      <c r="A56" s="39" t="s">
        <v>132</v>
      </c>
      <c r="B56" s="137" t="s">
        <v>245</v>
      </c>
      <c r="C56" s="57">
        <v>3131</v>
      </c>
      <c r="D56" s="57"/>
      <c r="E56" s="57"/>
      <c r="F56" s="32">
        <v>4500</v>
      </c>
      <c r="G56" s="44" t="s">
        <v>123</v>
      </c>
      <c r="H56" s="37" t="s">
        <v>235</v>
      </c>
      <c r="I56" s="37"/>
      <c r="J56" s="38" t="s">
        <v>37</v>
      </c>
      <c r="K56" s="13"/>
    </row>
    <row r="57" spans="1:11" s="129" customFormat="1" ht="163.5" customHeight="1" x14ac:dyDescent="0.35">
      <c r="A57" s="39" t="s">
        <v>132</v>
      </c>
      <c r="B57" s="137" t="s">
        <v>246</v>
      </c>
      <c r="C57" s="57">
        <v>3131</v>
      </c>
      <c r="D57" s="57"/>
      <c r="E57" s="57"/>
      <c r="F57" s="32">
        <v>21558.959999999999</v>
      </c>
      <c r="G57" s="44" t="s">
        <v>123</v>
      </c>
      <c r="H57" s="37" t="s">
        <v>235</v>
      </c>
      <c r="I57" s="37"/>
      <c r="J57" s="38" t="s">
        <v>37</v>
      </c>
      <c r="K57" s="13"/>
    </row>
    <row r="58" spans="1:11" s="129" customFormat="1" ht="163.5" customHeight="1" x14ac:dyDescent="0.35">
      <c r="A58" s="187" t="s">
        <v>22</v>
      </c>
      <c r="B58" s="190" t="s">
        <v>248</v>
      </c>
      <c r="C58" s="188">
        <v>3131</v>
      </c>
      <c r="D58" s="188"/>
      <c r="E58" s="188"/>
      <c r="F58" s="191">
        <v>1735675.56</v>
      </c>
      <c r="G58" s="189" t="s">
        <v>38</v>
      </c>
      <c r="H58" s="189" t="s">
        <v>252</v>
      </c>
      <c r="I58" s="189" t="s">
        <v>256</v>
      </c>
      <c r="J58" s="189" t="s">
        <v>37</v>
      </c>
      <c r="K58" s="13"/>
    </row>
    <row r="59" spans="1:11" s="129" customFormat="1" ht="163.5" customHeight="1" x14ac:dyDescent="0.35">
      <c r="A59" s="39" t="s">
        <v>132</v>
      </c>
      <c r="B59" s="137" t="s">
        <v>249</v>
      </c>
      <c r="C59" s="57">
        <v>3131</v>
      </c>
      <c r="D59" s="57"/>
      <c r="E59" s="57"/>
      <c r="F59" s="32">
        <v>22182.44</v>
      </c>
      <c r="G59" s="44" t="s">
        <v>123</v>
      </c>
      <c r="H59" s="37" t="s">
        <v>252</v>
      </c>
      <c r="I59" s="37"/>
      <c r="J59" s="38" t="s">
        <v>37</v>
      </c>
      <c r="K59" s="13"/>
    </row>
    <row r="60" spans="1:11" s="129" customFormat="1" ht="163.5" customHeight="1" x14ac:dyDescent="0.35">
      <c r="A60" s="39" t="s">
        <v>132</v>
      </c>
      <c r="B60" s="137" t="s">
        <v>250</v>
      </c>
      <c r="C60" s="57">
        <v>3131</v>
      </c>
      <c r="D60" s="57"/>
      <c r="E60" s="57"/>
      <c r="F60" s="32">
        <v>39676</v>
      </c>
      <c r="G60" s="44" t="s">
        <v>123</v>
      </c>
      <c r="H60" s="37" t="s">
        <v>252</v>
      </c>
      <c r="I60" s="37"/>
      <c r="J60" s="38" t="s">
        <v>37</v>
      </c>
      <c r="K60" s="13"/>
    </row>
    <row r="61" spans="1:11" ht="66.599999999999994" customHeight="1" x14ac:dyDescent="0.35">
      <c r="A61" s="67" t="s">
        <v>72</v>
      </c>
      <c r="B61" s="93"/>
      <c r="C61" s="94"/>
      <c r="D61" s="94"/>
      <c r="E61" s="94"/>
      <c r="F61" s="33">
        <f>SUM(F51)+F52+F55+F58+F53+F54+F56+F57+F59+F60</f>
        <v>5402934</v>
      </c>
      <c r="G61" s="95"/>
      <c r="H61" s="95"/>
      <c r="I61" s="95"/>
      <c r="J61" s="96"/>
      <c r="K61" s="13"/>
    </row>
    <row r="62" spans="1:11" ht="123" customHeight="1" x14ac:dyDescent="0.3">
      <c r="A62" s="26" t="s">
        <v>111</v>
      </c>
      <c r="B62" s="26" t="s">
        <v>74</v>
      </c>
      <c r="C62" s="25">
        <v>3132</v>
      </c>
      <c r="D62" s="25"/>
      <c r="E62" s="25"/>
      <c r="F62" s="34">
        <v>600000</v>
      </c>
      <c r="G62" s="44" t="s">
        <v>21</v>
      </c>
      <c r="H62" s="44" t="s">
        <v>68</v>
      </c>
      <c r="I62" s="44"/>
      <c r="J62" s="38" t="s">
        <v>37</v>
      </c>
      <c r="K62" s="11"/>
    </row>
    <row r="63" spans="1:11" ht="123" customHeight="1" x14ac:dyDescent="0.3">
      <c r="A63" s="28" t="s">
        <v>22</v>
      </c>
      <c r="B63" s="186" t="s">
        <v>239</v>
      </c>
      <c r="C63" s="25">
        <v>3132</v>
      </c>
      <c r="D63" s="25"/>
      <c r="E63" s="25"/>
      <c r="F63" s="34">
        <v>10913617</v>
      </c>
      <c r="G63" s="44" t="s">
        <v>38</v>
      </c>
      <c r="H63" s="44" t="s">
        <v>235</v>
      </c>
      <c r="I63" s="44" t="s">
        <v>240</v>
      </c>
      <c r="J63" s="38" t="s">
        <v>37</v>
      </c>
      <c r="K63" s="11"/>
    </row>
    <row r="64" spans="1:11" ht="123" customHeight="1" x14ac:dyDescent="0.3">
      <c r="A64" s="39" t="s">
        <v>132</v>
      </c>
      <c r="B64" s="28" t="s">
        <v>125</v>
      </c>
      <c r="C64" s="25">
        <v>3132</v>
      </c>
      <c r="D64" s="25"/>
      <c r="E64" s="25"/>
      <c r="F64" s="34">
        <v>160679</v>
      </c>
      <c r="G64" s="44" t="s">
        <v>21</v>
      </c>
      <c r="H64" s="44" t="s">
        <v>48</v>
      </c>
      <c r="I64" s="44" t="s">
        <v>162</v>
      </c>
      <c r="J64" s="38" t="s">
        <v>37</v>
      </c>
      <c r="K64" s="11"/>
    </row>
    <row r="65" spans="1:11" ht="123" customHeight="1" x14ac:dyDescent="0.3">
      <c r="A65" s="39" t="s">
        <v>132</v>
      </c>
      <c r="B65" s="28" t="s">
        <v>126</v>
      </c>
      <c r="C65" s="25">
        <v>3132</v>
      </c>
      <c r="D65" s="25"/>
      <c r="E65" s="25"/>
      <c r="F65" s="34">
        <v>21360</v>
      </c>
      <c r="G65" s="44" t="s">
        <v>123</v>
      </c>
      <c r="H65" s="44" t="s">
        <v>48</v>
      </c>
      <c r="I65" s="44" t="s">
        <v>162</v>
      </c>
      <c r="J65" s="38" t="s">
        <v>37</v>
      </c>
      <c r="K65" s="11"/>
    </row>
    <row r="66" spans="1:11" ht="123" customHeight="1" x14ac:dyDescent="0.4">
      <c r="A66" s="28" t="s">
        <v>22</v>
      </c>
      <c r="B66" s="185" t="s">
        <v>238</v>
      </c>
      <c r="C66" s="25">
        <v>3132</v>
      </c>
      <c r="D66" s="25"/>
      <c r="E66" s="25"/>
      <c r="F66" s="34">
        <v>8554054</v>
      </c>
      <c r="G66" s="44" t="s">
        <v>38</v>
      </c>
      <c r="H66" s="44" t="s">
        <v>235</v>
      </c>
      <c r="I66" s="44" t="s">
        <v>240</v>
      </c>
      <c r="J66" s="38" t="s">
        <v>37</v>
      </c>
      <c r="K66" s="11"/>
    </row>
    <row r="67" spans="1:11" ht="123" customHeight="1" x14ac:dyDescent="0.4">
      <c r="A67" s="39" t="s">
        <v>132</v>
      </c>
      <c r="B67" s="124" t="s">
        <v>124</v>
      </c>
      <c r="C67" s="25">
        <v>3132</v>
      </c>
      <c r="D67" s="25"/>
      <c r="E67" s="25"/>
      <c r="F67" s="34">
        <v>126322</v>
      </c>
      <c r="G67" s="44" t="s">
        <v>21</v>
      </c>
      <c r="H67" s="44" t="s">
        <v>48</v>
      </c>
      <c r="I67" s="44" t="s">
        <v>162</v>
      </c>
      <c r="J67" s="38" t="s">
        <v>37</v>
      </c>
      <c r="K67" s="11"/>
    </row>
    <row r="68" spans="1:11" ht="123" customHeight="1" x14ac:dyDescent="0.4">
      <c r="A68" s="39" t="s">
        <v>132</v>
      </c>
      <c r="B68" s="124" t="s">
        <v>127</v>
      </c>
      <c r="C68" s="25">
        <v>3132</v>
      </c>
      <c r="D68" s="25"/>
      <c r="E68" s="25"/>
      <c r="F68" s="34">
        <v>21360</v>
      </c>
      <c r="G68" s="44" t="s">
        <v>123</v>
      </c>
      <c r="H68" s="44" t="s">
        <v>48</v>
      </c>
      <c r="I68" s="44" t="s">
        <v>162</v>
      </c>
      <c r="J68" s="38" t="s">
        <v>37</v>
      </c>
      <c r="K68" s="11"/>
    </row>
    <row r="69" spans="1:11" ht="123" customHeight="1" x14ac:dyDescent="0.4">
      <c r="A69" s="28" t="s">
        <v>22</v>
      </c>
      <c r="B69" s="30" t="s">
        <v>168</v>
      </c>
      <c r="C69" s="25">
        <v>3132</v>
      </c>
      <c r="D69" s="25"/>
      <c r="E69" s="25"/>
      <c r="F69" s="34">
        <v>7774048</v>
      </c>
      <c r="G69" s="44" t="s">
        <v>38</v>
      </c>
      <c r="H69" s="44" t="s">
        <v>48</v>
      </c>
      <c r="I69" s="44" t="s">
        <v>162</v>
      </c>
      <c r="J69" s="38" t="s">
        <v>37</v>
      </c>
      <c r="K69" s="11"/>
    </row>
    <row r="70" spans="1:11" ht="123" customHeight="1" x14ac:dyDescent="0.4">
      <c r="A70" s="39" t="s">
        <v>132</v>
      </c>
      <c r="B70" s="153" t="s">
        <v>128</v>
      </c>
      <c r="C70" s="25">
        <v>3132</v>
      </c>
      <c r="D70" s="25"/>
      <c r="E70" s="25"/>
      <c r="F70" s="154">
        <v>0</v>
      </c>
      <c r="G70" s="44" t="s">
        <v>21</v>
      </c>
      <c r="H70" s="44" t="s">
        <v>85</v>
      </c>
      <c r="I70" s="37" t="s">
        <v>206</v>
      </c>
      <c r="J70" s="38" t="s">
        <v>37</v>
      </c>
      <c r="K70" s="11"/>
    </row>
    <row r="71" spans="1:11" ht="123" customHeight="1" x14ac:dyDescent="0.4">
      <c r="A71" s="39" t="s">
        <v>207</v>
      </c>
      <c r="B71" s="156" t="s">
        <v>129</v>
      </c>
      <c r="C71" s="25">
        <v>3132</v>
      </c>
      <c r="D71" s="25"/>
      <c r="E71" s="25"/>
      <c r="F71" s="155">
        <v>21360</v>
      </c>
      <c r="G71" s="44" t="s">
        <v>123</v>
      </c>
      <c r="H71" s="44" t="s">
        <v>48</v>
      </c>
      <c r="I71" s="44" t="s">
        <v>162</v>
      </c>
      <c r="J71" s="38" t="s">
        <v>37</v>
      </c>
      <c r="K71" s="11"/>
    </row>
    <row r="72" spans="1:11" ht="123" customHeight="1" x14ac:dyDescent="0.4">
      <c r="A72" s="28" t="s">
        <v>22</v>
      </c>
      <c r="B72" s="30" t="s">
        <v>167</v>
      </c>
      <c r="C72" s="25">
        <v>3132</v>
      </c>
      <c r="D72" s="25"/>
      <c r="E72" s="25"/>
      <c r="F72" s="34">
        <v>6160446</v>
      </c>
      <c r="G72" s="44" t="s">
        <v>38</v>
      </c>
      <c r="H72" s="44" t="s">
        <v>48</v>
      </c>
      <c r="I72" s="44" t="s">
        <v>162</v>
      </c>
      <c r="J72" s="38" t="s">
        <v>37</v>
      </c>
      <c r="K72" s="11"/>
    </row>
    <row r="73" spans="1:11" ht="123" customHeight="1" x14ac:dyDescent="0.4">
      <c r="A73" s="39" t="s">
        <v>132</v>
      </c>
      <c r="B73" s="153" t="s">
        <v>130</v>
      </c>
      <c r="C73" s="25">
        <v>3132</v>
      </c>
      <c r="D73" s="25"/>
      <c r="E73" s="25"/>
      <c r="F73" s="154">
        <v>0</v>
      </c>
      <c r="G73" s="44" t="s">
        <v>21</v>
      </c>
      <c r="H73" s="44" t="s">
        <v>85</v>
      </c>
      <c r="I73" s="37" t="s">
        <v>206</v>
      </c>
      <c r="J73" s="38" t="s">
        <v>37</v>
      </c>
      <c r="K73" s="11"/>
    </row>
    <row r="74" spans="1:11" ht="123" customHeight="1" x14ac:dyDescent="0.4">
      <c r="A74" s="39" t="s">
        <v>207</v>
      </c>
      <c r="B74" s="156" t="s">
        <v>131</v>
      </c>
      <c r="C74" s="25">
        <v>3132</v>
      </c>
      <c r="D74" s="25"/>
      <c r="E74" s="25"/>
      <c r="F74" s="155">
        <v>21360</v>
      </c>
      <c r="G74" s="44" t="s">
        <v>123</v>
      </c>
      <c r="H74" s="44" t="s">
        <v>48</v>
      </c>
      <c r="I74" s="44" t="s">
        <v>162</v>
      </c>
      <c r="J74" s="38" t="s">
        <v>37</v>
      </c>
      <c r="K74" s="11"/>
    </row>
    <row r="75" spans="1:11" s="129" customFormat="1" ht="123" customHeight="1" x14ac:dyDescent="0.4">
      <c r="A75" s="26" t="s">
        <v>181</v>
      </c>
      <c r="B75" s="63" t="s">
        <v>175</v>
      </c>
      <c r="C75" s="25">
        <v>3132</v>
      </c>
      <c r="D75" s="25"/>
      <c r="E75" s="25"/>
      <c r="F75" s="34">
        <v>13000</v>
      </c>
      <c r="G75" s="44" t="s">
        <v>123</v>
      </c>
      <c r="H75" s="44" t="s">
        <v>68</v>
      </c>
      <c r="I75" s="44"/>
      <c r="J75" s="38" t="s">
        <v>37</v>
      </c>
      <c r="K75" s="11"/>
    </row>
    <row r="76" spans="1:11" s="129" customFormat="1" ht="135" customHeight="1" x14ac:dyDescent="0.4">
      <c r="A76" s="26" t="s">
        <v>181</v>
      </c>
      <c r="B76" s="63" t="s">
        <v>182</v>
      </c>
      <c r="C76" s="25">
        <v>3132</v>
      </c>
      <c r="D76" s="25"/>
      <c r="E76" s="25"/>
      <c r="F76" s="34">
        <v>13000</v>
      </c>
      <c r="G76" s="44" t="s">
        <v>123</v>
      </c>
      <c r="H76" s="44" t="s">
        <v>68</v>
      </c>
      <c r="I76" s="44"/>
      <c r="J76" s="38" t="s">
        <v>37</v>
      </c>
      <c r="K76" s="11"/>
    </row>
    <row r="77" spans="1:11" ht="41.4" customHeight="1" x14ac:dyDescent="0.3">
      <c r="A77" s="72" t="s">
        <v>71</v>
      </c>
      <c r="B77" s="73"/>
      <c r="C77" s="74"/>
      <c r="D77" s="74"/>
      <c r="E77" s="74"/>
      <c r="F77" s="58">
        <f>F62+F63+F64+F65+F66+F67+F68+F69+F70+F71+F72+F73+F74+F75+F76</f>
        <v>34400606</v>
      </c>
      <c r="G77" s="75"/>
      <c r="H77" s="75"/>
      <c r="I77" s="75"/>
      <c r="J77" s="85"/>
      <c r="K77" s="11"/>
    </row>
    <row r="78" spans="1:11" s="22" customFormat="1" ht="126" x14ac:dyDescent="0.3">
      <c r="A78" s="26" t="s">
        <v>111</v>
      </c>
      <c r="B78" s="26" t="s">
        <v>73</v>
      </c>
      <c r="C78" s="24" t="s">
        <v>40</v>
      </c>
      <c r="D78" s="42"/>
      <c r="E78" s="42"/>
      <c r="F78" s="35">
        <v>600000</v>
      </c>
      <c r="G78" s="43" t="s">
        <v>21</v>
      </c>
      <c r="H78" s="24" t="s">
        <v>68</v>
      </c>
      <c r="I78" s="24"/>
      <c r="J78" s="38" t="s">
        <v>37</v>
      </c>
      <c r="K78" s="23"/>
    </row>
    <row r="79" spans="1:11" s="22" customFormat="1" ht="147" x14ac:dyDescent="0.4">
      <c r="A79" s="39" t="s">
        <v>22</v>
      </c>
      <c r="B79" s="116" t="s">
        <v>75</v>
      </c>
      <c r="C79" s="59">
        <v>3132</v>
      </c>
      <c r="D79" s="59"/>
      <c r="E79" s="59"/>
      <c r="F79" s="36">
        <v>2378382</v>
      </c>
      <c r="G79" s="44" t="s">
        <v>38</v>
      </c>
      <c r="H79" s="37" t="s">
        <v>48</v>
      </c>
      <c r="I79" s="98" t="s">
        <v>163</v>
      </c>
      <c r="J79" s="38" t="s">
        <v>37</v>
      </c>
      <c r="K79" s="23"/>
    </row>
    <row r="80" spans="1:11" s="22" customFormat="1" ht="147" x14ac:dyDescent="0.3">
      <c r="A80" s="39" t="s">
        <v>132</v>
      </c>
      <c r="B80" s="122" t="s">
        <v>136</v>
      </c>
      <c r="C80" s="59">
        <v>3132</v>
      </c>
      <c r="D80" s="59"/>
      <c r="E80" s="59"/>
      <c r="F80" s="36">
        <v>19247</v>
      </c>
      <c r="G80" s="44" t="s">
        <v>123</v>
      </c>
      <c r="H80" s="37" t="s">
        <v>68</v>
      </c>
      <c r="I80" s="44" t="s">
        <v>162</v>
      </c>
      <c r="J80" s="38" t="s">
        <v>37</v>
      </c>
      <c r="K80" s="23"/>
    </row>
    <row r="81" spans="1:11" s="22" customFormat="1" ht="168" x14ac:dyDescent="0.3">
      <c r="A81" s="39" t="s">
        <v>132</v>
      </c>
      <c r="B81" s="122" t="s">
        <v>135</v>
      </c>
      <c r="C81" s="59">
        <v>3132</v>
      </c>
      <c r="D81" s="59"/>
      <c r="E81" s="59"/>
      <c r="F81" s="36">
        <v>18084</v>
      </c>
      <c r="G81" s="44" t="s">
        <v>123</v>
      </c>
      <c r="H81" s="37" t="s">
        <v>68</v>
      </c>
      <c r="I81" s="44" t="s">
        <v>162</v>
      </c>
      <c r="J81" s="38" t="s">
        <v>37</v>
      </c>
      <c r="K81" s="23"/>
    </row>
    <row r="82" spans="1:11" s="22" customFormat="1" ht="255.6" customHeight="1" x14ac:dyDescent="0.4">
      <c r="A82" s="26" t="s">
        <v>111</v>
      </c>
      <c r="B82" s="139" t="s">
        <v>149</v>
      </c>
      <c r="C82" s="59">
        <v>3132</v>
      </c>
      <c r="D82" s="59"/>
      <c r="E82" s="59"/>
      <c r="F82" s="36">
        <v>270000</v>
      </c>
      <c r="G82" s="44" t="s">
        <v>21</v>
      </c>
      <c r="H82" s="37" t="s">
        <v>68</v>
      </c>
      <c r="I82" s="98" t="s">
        <v>164</v>
      </c>
      <c r="J82" s="38" t="s">
        <v>37</v>
      </c>
      <c r="K82" s="23"/>
    </row>
    <row r="83" spans="1:11" s="22" customFormat="1" ht="148.19999999999999" customHeight="1" x14ac:dyDescent="0.4">
      <c r="A83" s="122" t="s">
        <v>132</v>
      </c>
      <c r="B83" s="139" t="s">
        <v>150</v>
      </c>
      <c r="C83" s="59">
        <v>3132</v>
      </c>
      <c r="D83" s="59"/>
      <c r="E83" s="59"/>
      <c r="F83" s="36">
        <v>49000</v>
      </c>
      <c r="G83" s="44" t="s">
        <v>123</v>
      </c>
      <c r="H83" s="37" t="s">
        <v>82</v>
      </c>
      <c r="I83" s="98"/>
      <c r="J83" s="38" t="s">
        <v>37</v>
      </c>
      <c r="K83" s="23"/>
    </row>
    <row r="84" spans="1:11" s="22" customFormat="1" ht="31.2" customHeight="1" x14ac:dyDescent="0.3">
      <c r="A84" s="67" t="s">
        <v>76</v>
      </c>
      <c r="B84" s="93"/>
      <c r="C84" s="69"/>
      <c r="D84" s="69"/>
      <c r="E84" s="69"/>
      <c r="F84" s="70">
        <f>F78+F79+F80+F81+F82+F83</f>
        <v>3334713</v>
      </c>
      <c r="G84" s="71"/>
      <c r="H84" s="71"/>
      <c r="I84" s="90"/>
      <c r="J84" s="96"/>
      <c r="K84" s="23"/>
    </row>
    <row r="85" spans="1:11" s="22" customFormat="1" ht="105" x14ac:dyDescent="0.3">
      <c r="A85" s="39" t="s">
        <v>22</v>
      </c>
      <c r="B85" s="122" t="s">
        <v>79</v>
      </c>
      <c r="C85" s="24" t="s">
        <v>78</v>
      </c>
      <c r="D85" s="40"/>
      <c r="E85" s="40"/>
      <c r="F85" s="36">
        <v>94336</v>
      </c>
      <c r="G85" s="24" t="s">
        <v>21</v>
      </c>
      <c r="H85" s="37" t="s">
        <v>48</v>
      </c>
      <c r="I85" s="37" t="s">
        <v>192</v>
      </c>
      <c r="J85" s="38" t="s">
        <v>37</v>
      </c>
      <c r="K85" s="23"/>
    </row>
    <row r="86" spans="1:11" s="22" customFormat="1" ht="105" x14ac:dyDescent="0.3">
      <c r="A86" s="39" t="s">
        <v>22</v>
      </c>
      <c r="B86" s="122" t="s">
        <v>80</v>
      </c>
      <c r="C86" s="24" t="s">
        <v>78</v>
      </c>
      <c r="D86" s="40"/>
      <c r="E86" s="40"/>
      <c r="F86" s="36">
        <v>128250</v>
      </c>
      <c r="G86" s="24" t="s">
        <v>21</v>
      </c>
      <c r="H86" s="37" t="s">
        <v>48</v>
      </c>
      <c r="I86" s="37" t="s">
        <v>193</v>
      </c>
      <c r="J86" s="38" t="s">
        <v>37</v>
      </c>
      <c r="K86" s="23"/>
    </row>
    <row r="87" spans="1:11" s="22" customFormat="1" ht="105" x14ac:dyDescent="0.3">
      <c r="A87" s="39" t="s">
        <v>22</v>
      </c>
      <c r="B87" s="122" t="s">
        <v>81</v>
      </c>
      <c r="C87" s="24" t="s">
        <v>78</v>
      </c>
      <c r="D87" s="40"/>
      <c r="E87" s="40"/>
      <c r="F87" s="36">
        <v>166250</v>
      </c>
      <c r="G87" s="24" t="s">
        <v>21</v>
      </c>
      <c r="H87" s="37" t="s">
        <v>68</v>
      </c>
      <c r="I87" s="37" t="s">
        <v>194</v>
      </c>
      <c r="J87" s="38" t="s">
        <v>37</v>
      </c>
      <c r="K87" s="23"/>
    </row>
    <row r="88" spans="1:11" s="22" customFormat="1" ht="126" x14ac:dyDescent="0.3">
      <c r="A88" s="39" t="s">
        <v>22</v>
      </c>
      <c r="B88" s="151" t="s">
        <v>200</v>
      </c>
      <c r="C88" s="41" t="s">
        <v>78</v>
      </c>
      <c r="D88" s="42"/>
      <c r="E88" s="42"/>
      <c r="F88" s="35">
        <v>0</v>
      </c>
      <c r="G88" s="41" t="s">
        <v>21</v>
      </c>
      <c r="H88" s="41" t="s">
        <v>82</v>
      </c>
      <c r="I88" s="37" t="s">
        <v>199</v>
      </c>
      <c r="J88" s="44" t="s">
        <v>37</v>
      </c>
      <c r="K88" s="23"/>
    </row>
    <row r="89" spans="1:11" s="22" customFormat="1" ht="105" x14ac:dyDescent="0.3">
      <c r="A89" s="39" t="s">
        <v>22</v>
      </c>
      <c r="B89" s="122" t="s">
        <v>83</v>
      </c>
      <c r="C89" s="41" t="s">
        <v>78</v>
      </c>
      <c r="D89" s="42"/>
      <c r="E89" s="42"/>
      <c r="F89" s="158">
        <v>275500</v>
      </c>
      <c r="G89" s="41" t="s">
        <v>21</v>
      </c>
      <c r="H89" s="41" t="s">
        <v>82</v>
      </c>
      <c r="I89" s="37" t="s">
        <v>195</v>
      </c>
      <c r="J89" s="44" t="s">
        <v>37</v>
      </c>
      <c r="K89" s="23"/>
    </row>
    <row r="90" spans="1:11" s="22" customFormat="1" ht="105" x14ac:dyDescent="0.3">
      <c r="A90" s="39" t="s">
        <v>22</v>
      </c>
      <c r="B90" s="122" t="s">
        <v>84</v>
      </c>
      <c r="C90" s="41" t="s">
        <v>78</v>
      </c>
      <c r="D90" s="42"/>
      <c r="E90" s="42"/>
      <c r="F90" s="158">
        <v>266000</v>
      </c>
      <c r="G90" s="41" t="s">
        <v>21</v>
      </c>
      <c r="H90" s="41" t="s">
        <v>85</v>
      </c>
      <c r="I90" s="37" t="s">
        <v>196</v>
      </c>
      <c r="J90" s="44" t="s">
        <v>37</v>
      </c>
      <c r="K90" s="23"/>
    </row>
    <row r="91" spans="1:11" s="22" customFormat="1" ht="126" x14ac:dyDescent="0.3">
      <c r="A91" s="39" t="s">
        <v>22</v>
      </c>
      <c r="B91" s="122" t="s">
        <v>86</v>
      </c>
      <c r="C91" s="41" t="s">
        <v>78</v>
      </c>
      <c r="D91" s="42"/>
      <c r="E91" s="42"/>
      <c r="F91" s="158">
        <v>650750</v>
      </c>
      <c r="G91" s="41" t="s">
        <v>21</v>
      </c>
      <c r="H91" s="41" t="s">
        <v>85</v>
      </c>
      <c r="I91" s="37" t="s">
        <v>197</v>
      </c>
      <c r="J91" s="44" t="s">
        <v>37</v>
      </c>
      <c r="K91" s="23"/>
    </row>
    <row r="92" spans="1:11" s="22" customFormat="1" ht="126" x14ac:dyDescent="0.3">
      <c r="A92" s="39" t="s">
        <v>22</v>
      </c>
      <c r="B92" s="122" t="s">
        <v>87</v>
      </c>
      <c r="C92" s="41" t="s">
        <v>78</v>
      </c>
      <c r="D92" s="42"/>
      <c r="E92" s="42"/>
      <c r="F92" s="158">
        <v>1104960</v>
      </c>
      <c r="G92" s="41" t="s">
        <v>21</v>
      </c>
      <c r="H92" s="41" t="s">
        <v>85</v>
      </c>
      <c r="I92" s="37" t="s">
        <v>198</v>
      </c>
      <c r="J92" s="44" t="s">
        <v>37</v>
      </c>
      <c r="K92" s="23"/>
    </row>
    <row r="93" spans="1:11" s="22" customFormat="1" ht="126" x14ac:dyDescent="0.3">
      <c r="A93" s="39" t="s">
        <v>22</v>
      </c>
      <c r="B93" s="151" t="s">
        <v>88</v>
      </c>
      <c r="C93" s="24" t="s">
        <v>78</v>
      </c>
      <c r="D93" s="42"/>
      <c r="E93" s="42"/>
      <c r="F93" s="35">
        <v>0</v>
      </c>
      <c r="G93" s="24" t="s">
        <v>21</v>
      </c>
      <c r="H93" s="24" t="s">
        <v>82</v>
      </c>
      <c r="I93" s="37" t="s">
        <v>199</v>
      </c>
      <c r="J93" s="44" t="s">
        <v>37</v>
      </c>
      <c r="K93" s="23"/>
    </row>
    <row r="94" spans="1:11" s="22" customFormat="1" ht="105" x14ac:dyDescent="0.4">
      <c r="A94" s="127" t="s">
        <v>132</v>
      </c>
      <c r="B94" s="151" t="s">
        <v>140</v>
      </c>
      <c r="C94" s="24" t="s">
        <v>78</v>
      </c>
      <c r="D94" s="42"/>
      <c r="E94" s="42"/>
      <c r="F94" s="35">
        <v>0</v>
      </c>
      <c r="G94" s="44" t="s">
        <v>123</v>
      </c>
      <c r="H94" s="24" t="s">
        <v>82</v>
      </c>
      <c r="I94" s="37" t="s">
        <v>199</v>
      </c>
      <c r="J94" s="44" t="s">
        <v>37</v>
      </c>
      <c r="K94" s="23"/>
    </row>
    <row r="95" spans="1:11" s="22" customFormat="1" ht="126" x14ac:dyDescent="0.3">
      <c r="A95" s="39" t="s">
        <v>22</v>
      </c>
      <c r="B95" s="151" t="s">
        <v>89</v>
      </c>
      <c r="C95" s="24" t="s">
        <v>78</v>
      </c>
      <c r="D95" s="42"/>
      <c r="E95" s="42"/>
      <c r="F95" s="35">
        <v>0</v>
      </c>
      <c r="G95" s="24" t="s">
        <v>21</v>
      </c>
      <c r="H95" s="24" t="s">
        <v>82</v>
      </c>
      <c r="I95" s="37" t="s">
        <v>199</v>
      </c>
      <c r="J95" s="44" t="s">
        <v>37</v>
      </c>
      <c r="K95" s="23"/>
    </row>
    <row r="96" spans="1:11" s="22" customFormat="1" ht="126" x14ac:dyDescent="0.3">
      <c r="A96" s="39" t="s">
        <v>22</v>
      </c>
      <c r="B96" s="151" t="s">
        <v>90</v>
      </c>
      <c r="C96" s="24" t="s">
        <v>78</v>
      </c>
      <c r="D96" s="42"/>
      <c r="E96" s="42"/>
      <c r="F96" s="35">
        <v>0</v>
      </c>
      <c r="G96" s="24" t="s">
        <v>21</v>
      </c>
      <c r="H96" s="24" t="s">
        <v>82</v>
      </c>
      <c r="I96" s="37" t="s">
        <v>199</v>
      </c>
      <c r="J96" s="44" t="s">
        <v>37</v>
      </c>
      <c r="K96" s="23"/>
    </row>
    <row r="97" spans="1:11" s="22" customFormat="1" ht="126" x14ac:dyDescent="0.3">
      <c r="A97" s="39" t="s">
        <v>22</v>
      </c>
      <c r="B97" s="151" t="s">
        <v>91</v>
      </c>
      <c r="C97" s="24" t="s">
        <v>78</v>
      </c>
      <c r="D97" s="42"/>
      <c r="E97" s="42"/>
      <c r="F97" s="35">
        <v>0</v>
      </c>
      <c r="G97" s="24" t="s">
        <v>21</v>
      </c>
      <c r="H97" s="24" t="s">
        <v>82</v>
      </c>
      <c r="I97" s="37" t="s">
        <v>199</v>
      </c>
      <c r="J97" s="44" t="s">
        <v>37</v>
      </c>
      <c r="K97" s="23"/>
    </row>
    <row r="98" spans="1:11" ht="33" customHeight="1" x14ac:dyDescent="0.4">
      <c r="A98" s="82" t="s">
        <v>77</v>
      </c>
      <c r="B98" s="83"/>
      <c r="C98" s="83"/>
      <c r="D98" s="83"/>
      <c r="E98" s="83"/>
      <c r="F98" s="152">
        <f>F85+F86+F87+F88+F89+F90+F91+F92+F93+F96+F97+F95+F94</f>
        <v>2686046</v>
      </c>
      <c r="G98" s="83"/>
      <c r="H98" s="83"/>
      <c r="I98" s="83"/>
      <c r="J98" s="84"/>
    </row>
    <row r="99" spans="1:11" ht="229.2" customHeight="1" x14ac:dyDescent="0.4">
      <c r="A99" s="161" t="s">
        <v>115</v>
      </c>
      <c r="B99" s="162" t="s">
        <v>211</v>
      </c>
      <c r="C99" s="163">
        <v>3132</v>
      </c>
      <c r="D99" s="163"/>
      <c r="E99" s="163"/>
      <c r="F99" s="168">
        <v>49800</v>
      </c>
      <c r="G99" s="164" t="s">
        <v>123</v>
      </c>
      <c r="H99" s="165" t="s">
        <v>85</v>
      </c>
      <c r="I99" s="165"/>
      <c r="J99" s="166" t="s">
        <v>37</v>
      </c>
    </row>
    <row r="100" spans="1:11" s="129" customFormat="1" ht="229.2" customHeight="1" x14ac:dyDescent="0.4">
      <c r="A100" s="28" t="s">
        <v>115</v>
      </c>
      <c r="B100" s="104" t="s">
        <v>212</v>
      </c>
      <c r="C100" s="100">
        <v>3132</v>
      </c>
      <c r="D100" s="100"/>
      <c r="E100" s="100"/>
      <c r="F100" s="160">
        <v>49500</v>
      </c>
      <c r="G100" s="44" t="s">
        <v>123</v>
      </c>
      <c r="H100" s="111" t="s">
        <v>85</v>
      </c>
      <c r="I100" s="111"/>
      <c r="J100" s="38" t="s">
        <v>37</v>
      </c>
    </row>
    <row r="101" spans="1:11" s="129" customFormat="1" ht="229.2" customHeight="1" x14ac:dyDescent="0.4">
      <c r="A101" s="28" t="s">
        <v>115</v>
      </c>
      <c r="B101" s="104" t="s">
        <v>226</v>
      </c>
      <c r="C101" s="100">
        <v>3132</v>
      </c>
      <c r="D101" s="100"/>
      <c r="E101" s="100"/>
      <c r="F101" s="160">
        <v>20000</v>
      </c>
      <c r="G101" s="44" t="s">
        <v>123</v>
      </c>
      <c r="H101" s="111" t="s">
        <v>85</v>
      </c>
      <c r="I101" s="111"/>
      <c r="J101" s="38" t="s">
        <v>37</v>
      </c>
    </row>
    <row r="102" spans="1:11" s="129" customFormat="1" ht="229.2" customHeight="1" x14ac:dyDescent="0.4">
      <c r="A102" s="28" t="s">
        <v>115</v>
      </c>
      <c r="B102" s="104" t="s">
        <v>213</v>
      </c>
      <c r="C102" s="100">
        <v>3132</v>
      </c>
      <c r="D102" s="100"/>
      <c r="E102" s="100"/>
      <c r="F102" s="160">
        <v>30700</v>
      </c>
      <c r="G102" s="44" t="s">
        <v>123</v>
      </c>
      <c r="H102" s="111" t="s">
        <v>85</v>
      </c>
      <c r="I102" s="111"/>
      <c r="J102" s="38" t="s">
        <v>37</v>
      </c>
    </row>
    <row r="103" spans="1:11" ht="227.4" customHeight="1" x14ac:dyDescent="0.4">
      <c r="A103" s="161" t="s">
        <v>115</v>
      </c>
      <c r="B103" s="167" t="s">
        <v>214</v>
      </c>
      <c r="C103" s="163">
        <v>3132</v>
      </c>
      <c r="D103" s="163"/>
      <c r="E103" s="163"/>
      <c r="F103" s="168">
        <v>49800</v>
      </c>
      <c r="G103" s="164" t="s">
        <v>123</v>
      </c>
      <c r="H103" s="165" t="s">
        <v>85</v>
      </c>
      <c r="I103" s="165"/>
      <c r="J103" s="166" t="s">
        <v>37</v>
      </c>
    </row>
    <row r="104" spans="1:11" s="129" customFormat="1" ht="227.4" customHeight="1" x14ac:dyDescent="0.4">
      <c r="A104" s="28" t="s">
        <v>115</v>
      </c>
      <c r="B104" s="31" t="s">
        <v>216</v>
      </c>
      <c r="C104" s="100">
        <v>3132</v>
      </c>
      <c r="D104" s="100"/>
      <c r="E104" s="100"/>
      <c r="F104" s="160">
        <v>49500</v>
      </c>
      <c r="G104" s="44" t="s">
        <v>123</v>
      </c>
      <c r="H104" s="111" t="s">
        <v>85</v>
      </c>
      <c r="I104" s="111"/>
      <c r="J104" s="38" t="s">
        <v>37</v>
      </c>
    </row>
    <row r="105" spans="1:11" s="129" customFormat="1" ht="227.4" customHeight="1" x14ac:dyDescent="0.4">
      <c r="A105" s="28" t="s">
        <v>115</v>
      </c>
      <c r="B105" s="31" t="s">
        <v>227</v>
      </c>
      <c r="C105" s="100">
        <v>3132</v>
      </c>
      <c r="D105" s="100"/>
      <c r="E105" s="100"/>
      <c r="F105" s="160">
        <v>20000</v>
      </c>
      <c r="G105" s="44" t="s">
        <v>123</v>
      </c>
      <c r="H105" s="111" t="s">
        <v>85</v>
      </c>
      <c r="I105" s="111"/>
      <c r="J105" s="38" t="s">
        <v>37</v>
      </c>
    </row>
    <row r="106" spans="1:11" s="129" customFormat="1" ht="227.4" customHeight="1" x14ac:dyDescent="0.4">
      <c r="A106" s="28" t="s">
        <v>115</v>
      </c>
      <c r="B106" s="31" t="s">
        <v>215</v>
      </c>
      <c r="C106" s="100">
        <v>3132</v>
      </c>
      <c r="D106" s="100"/>
      <c r="E106" s="100"/>
      <c r="F106" s="160">
        <v>30700</v>
      </c>
      <c r="G106" s="44" t="s">
        <v>123</v>
      </c>
      <c r="H106" s="111" t="s">
        <v>85</v>
      </c>
      <c r="I106" s="111"/>
      <c r="J106" s="38" t="s">
        <v>37</v>
      </c>
    </row>
    <row r="107" spans="1:11" ht="252.6" customHeight="1" x14ac:dyDescent="0.4">
      <c r="A107" s="161" t="s">
        <v>115</v>
      </c>
      <c r="B107" s="167" t="s">
        <v>217</v>
      </c>
      <c r="C107" s="163">
        <v>3132</v>
      </c>
      <c r="D107" s="163"/>
      <c r="E107" s="163"/>
      <c r="F107" s="168">
        <v>49800</v>
      </c>
      <c r="G107" s="164" t="s">
        <v>123</v>
      </c>
      <c r="H107" s="165" t="s">
        <v>68</v>
      </c>
      <c r="I107" s="165"/>
      <c r="J107" s="166" t="s">
        <v>37</v>
      </c>
    </row>
    <row r="108" spans="1:11" s="170" customFormat="1" ht="252.6" customHeight="1" x14ac:dyDescent="0.4">
      <c r="A108" s="28" t="s">
        <v>115</v>
      </c>
      <c r="B108" s="49" t="s">
        <v>218</v>
      </c>
      <c r="C108" s="100">
        <v>3132</v>
      </c>
      <c r="D108" s="100"/>
      <c r="E108" s="100"/>
      <c r="F108" s="160">
        <v>49500</v>
      </c>
      <c r="G108" s="44" t="s">
        <v>123</v>
      </c>
      <c r="H108" s="111"/>
      <c r="I108" s="111"/>
      <c r="J108" s="38" t="s">
        <v>37</v>
      </c>
    </row>
    <row r="109" spans="1:11" s="129" customFormat="1" ht="252.6" customHeight="1" x14ac:dyDescent="0.4">
      <c r="A109" s="28" t="s">
        <v>115</v>
      </c>
      <c r="B109" s="31" t="s">
        <v>228</v>
      </c>
      <c r="C109" s="100">
        <v>3132</v>
      </c>
      <c r="D109" s="100"/>
      <c r="E109" s="100"/>
      <c r="F109" s="160">
        <v>20000</v>
      </c>
      <c r="G109" s="44" t="s">
        <v>123</v>
      </c>
      <c r="H109" s="111"/>
      <c r="I109" s="111"/>
      <c r="J109" s="38" t="s">
        <v>37</v>
      </c>
    </row>
    <row r="110" spans="1:11" s="129" customFormat="1" ht="252.6" customHeight="1" x14ac:dyDescent="0.4">
      <c r="A110" s="28" t="s">
        <v>115</v>
      </c>
      <c r="B110" s="31" t="s">
        <v>219</v>
      </c>
      <c r="C110" s="100">
        <v>3132</v>
      </c>
      <c r="D110" s="100"/>
      <c r="E110" s="100"/>
      <c r="F110" s="160">
        <v>30700</v>
      </c>
      <c r="G110" s="44" t="s">
        <v>123</v>
      </c>
      <c r="H110" s="111"/>
      <c r="I110" s="111"/>
      <c r="J110" s="38" t="s">
        <v>37</v>
      </c>
    </row>
    <row r="111" spans="1:11" ht="208.2" customHeight="1" x14ac:dyDescent="0.4">
      <c r="A111" s="161" t="s">
        <v>115</v>
      </c>
      <c r="B111" s="167" t="s">
        <v>220</v>
      </c>
      <c r="C111" s="163">
        <v>3132</v>
      </c>
      <c r="D111" s="163"/>
      <c r="E111" s="163"/>
      <c r="F111" s="168">
        <v>49800</v>
      </c>
      <c r="G111" s="169" t="s">
        <v>123</v>
      </c>
      <c r="H111" s="165" t="s">
        <v>85</v>
      </c>
      <c r="I111" s="165"/>
      <c r="J111" s="166" t="s">
        <v>37</v>
      </c>
    </row>
    <row r="112" spans="1:11" s="129" customFormat="1" ht="208.2" customHeight="1" x14ac:dyDescent="0.4">
      <c r="A112" s="28" t="s">
        <v>115</v>
      </c>
      <c r="B112" s="49" t="s">
        <v>221</v>
      </c>
      <c r="C112" s="100">
        <v>3132</v>
      </c>
      <c r="D112" s="100"/>
      <c r="E112" s="100"/>
      <c r="F112" s="160">
        <v>49500</v>
      </c>
      <c r="G112" s="113" t="s">
        <v>123</v>
      </c>
      <c r="H112" s="111" t="s">
        <v>85</v>
      </c>
      <c r="I112" s="111"/>
      <c r="J112" s="38" t="s">
        <v>37</v>
      </c>
    </row>
    <row r="113" spans="1:10" s="129" customFormat="1" ht="208.2" customHeight="1" x14ac:dyDescent="0.4">
      <c r="A113" s="28" t="s">
        <v>115</v>
      </c>
      <c r="B113" s="49" t="s">
        <v>229</v>
      </c>
      <c r="C113" s="100">
        <v>3132</v>
      </c>
      <c r="D113" s="100"/>
      <c r="E113" s="100"/>
      <c r="F113" s="160">
        <v>20000</v>
      </c>
      <c r="G113" s="113" t="s">
        <v>123</v>
      </c>
      <c r="H113" s="111" t="s">
        <v>85</v>
      </c>
      <c r="I113" s="111"/>
      <c r="J113" s="38" t="s">
        <v>37</v>
      </c>
    </row>
    <row r="114" spans="1:10" s="129" customFormat="1" ht="208.2" customHeight="1" x14ac:dyDescent="0.4">
      <c r="A114" s="28" t="s">
        <v>115</v>
      </c>
      <c r="B114" s="49" t="s">
        <v>222</v>
      </c>
      <c r="C114" s="100">
        <v>3132</v>
      </c>
      <c r="D114" s="100"/>
      <c r="E114" s="100"/>
      <c r="F114" s="160">
        <v>30700</v>
      </c>
      <c r="G114" s="113" t="s">
        <v>123</v>
      </c>
      <c r="H114" s="111" t="s">
        <v>85</v>
      </c>
      <c r="I114" s="111"/>
      <c r="J114" s="38" t="s">
        <v>37</v>
      </c>
    </row>
    <row r="115" spans="1:10" ht="171" customHeight="1" x14ac:dyDescent="0.4">
      <c r="A115" s="39" t="s">
        <v>22</v>
      </c>
      <c r="B115" s="120" t="s">
        <v>100</v>
      </c>
      <c r="C115" s="100">
        <v>3132</v>
      </c>
      <c r="D115" s="100"/>
      <c r="E115" s="100"/>
      <c r="F115" s="101">
        <v>4838206</v>
      </c>
      <c r="G115" s="111" t="s">
        <v>38</v>
      </c>
      <c r="H115" s="111" t="s">
        <v>48</v>
      </c>
      <c r="I115" s="113" t="s">
        <v>120</v>
      </c>
      <c r="J115" s="38" t="s">
        <v>37</v>
      </c>
    </row>
    <row r="116" spans="1:10" s="129" customFormat="1" ht="171" customHeight="1" x14ac:dyDescent="0.4">
      <c r="A116" s="141" t="s">
        <v>132</v>
      </c>
      <c r="B116" s="63" t="s">
        <v>158</v>
      </c>
      <c r="C116" s="100">
        <v>3132</v>
      </c>
      <c r="D116" s="100"/>
      <c r="E116" s="100"/>
      <c r="F116" s="140">
        <v>49900</v>
      </c>
      <c r="G116" s="113" t="s">
        <v>123</v>
      </c>
      <c r="H116" s="111" t="s">
        <v>68</v>
      </c>
      <c r="I116" s="113"/>
      <c r="J116" s="38" t="s">
        <v>37</v>
      </c>
    </row>
    <row r="117" spans="1:10" s="129" customFormat="1" ht="171" customHeight="1" x14ac:dyDescent="0.4">
      <c r="A117" s="141" t="s">
        <v>132</v>
      </c>
      <c r="B117" s="63" t="s">
        <v>159</v>
      </c>
      <c r="C117" s="100">
        <v>3132</v>
      </c>
      <c r="D117" s="100"/>
      <c r="E117" s="100"/>
      <c r="F117" s="125">
        <v>8600</v>
      </c>
      <c r="G117" s="113" t="s">
        <v>123</v>
      </c>
      <c r="H117" s="111" t="s">
        <v>68</v>
      </c>
      <c r="I117" s="113"/>
      <c r="J117" s="38" t="s">
        <v>37</v>
      </c>
    </row>
    <row r="118" spans="1:10" ht="143.4" customHeight="1" x14ac:dyDescent="0.4">
      <c r="A118" s="103" t="s">
        <v>22</v>
      </c>
      <c r="B118" s="114" t="s">
        <v>101</v>
      </c>
      <c r="C118" s="100">
        <v>3132</v>
      </c>
      <c r="D118" s="100"/>
      <c r="E118" s="100"/>
      <c r="F118" s="128">
        <v>4476820</v>
      </c>
      <c r="G118" s="111" t="s">
        <v>38</v>
      </c>
      <c r="H118" s="111" t="s">
        <v>48</v>
      </c>
      <c r="I118" s="113" t="s">
        <v>143</v>
      </c>
      <c r="J118" s="38" t="s">
        <v>37</v>
      </c>
    </row>
    <row r="119" spans="1:10" ht="168" customHeight="1" x14ac:dyDescent="0.4">
      <c r="A119" s="39" t="s">
        <v>132</v>
      </c>
      <c r="B119" s="49" t="s">
        <v>141</v>
      </c>
      <c r="C119" s="100">
        <v>3132</v>
      </c>
      <c r="D119" s="100"/>
      <c r="E119" s="100"/>
      <c r="F119" s="125">
        <v>49900</v>
      </c>
      <c r="G119" s="113" t="s">
        <v>123</v>
      </c>
      <c r="H119" s="111" t="s">
        <v>68</v>
      </c>
      <c r="I119" s="113"/>
      <c r="J119" s="38" t="s">
        <v>37</v>
      </c>
    </row>
    <row r="120" spans="1:10" ht="169.2" customHeight="1" x14ac:dyDescent="0.4">
      <c r="A120" s="39" t="s">
        <v>132</v>
      </c>
      <c r="B120" s="49" t="s">
        <v>142</v>
      </c>
      <c r="C120" s="100">
        <v>3132</v>
      </c>
      <c r="D120" s="100"/>
      <c r="E120" s="100"/>
      <c r="F120" s="125">
        <v>9280</v>
      </c>
      <c r="G120" s="113" t="s">
        <v>123</v>
      </c>
      <c r="H120" s="111" t="s">
        <v>68</v>
      </c>
      <c r="I120" s="113"/>
      <c r="J120" s="38" t="s">
        <v>37</v>
      </c>
    </row>
    <row r="121" spans="1:10" ht="108" customHeight="1" x14ac:dyDescent="0.4">
      <c r="A121" s="103" t="s">
        <v>22</v>
      </c>
      <c r="B121" s="63" t="s">
        <v>102</v>
      </c>
      <c r="C121" s="100">
        <v>3132</v>
      </c>
      <c r="D121" s="100"/>
      <c r="E121" s="100"/>
      <c r="F121" s="105">
        <v>2401500</v>
      </c>
      <c r="G121" s="111" t="s">
        <v>38</v>
      </c>
      <c r="H121" s="111" t="s">
        <v>48</v>
      </c>
      <c r="I121" s="113" t="s">
        <v>178</v>
      </c>
      <c r="J121" s="38" t="s">
        <v>37</v>
      </c>
    </row>
    <row r="122" spans="1:10" ht="128.4" customHeight="1" x14ac:dyDescent="0.4">
      <c r="A122" s="103" t="s">
        <v>22</v>
      </c>
      <c r="B122" s="119" t="s">
        <v>103</v>
      </c>
      <c r="C122" s="100">
        <v>3132</v>
      </c>
      <c r="D122" s="100"/>
      <c r="E122" s="100"/>
      <c r="F122" s="105">
        <v>3715740</v>
      </c>
      <c r="G122" s="111" t="s">
        <v>38</v>
      </c>
      <c r="H122" s="111" t="s">
        <v>48</v>
      </c>
      <c r="I122" s="63" t="s">
        <v>179</v>
      </c>
      <c r="J122" s="38" t="s">
        <v>37</v>
      </c>
    </row>
    <row r="123" spans="1:10" ht="128.4" customHeight="1" x14ac:dyDescent="0.4">
      <c r="A123" s="39" t="s">
        <v>132</v>
      </c>
      <c r="B123" s="31" t="s">
        <v>133</v>
      </c>
      <c r="C123" s="100">
        <v>3132</v>
      </c>
      <c r="D123" s="100"/>
      <c r="E123" s="100"/>
      <c r="F123" s="125">
        <v>146744</v>
      </c>
      <c r="G123" s="111" t="s">
        <v>21</v>
      </c>
      <c r="H123" s="111" t="s">
        <v>48</v>
      </c>
      <c r="I123" s="30"/>
      <c r="J123" s="38" t="s">
        <v>37</v>
      </c>
    </row>
    <row r="124" spans="1:10" ht="128.4" customHeight="1" x14ac:dyDescent="0.4">
      <c r="A124" s="39" t="s">
        <v>132</v>
      </c>
      <c r="B124" s="31" t="s">
        <v>134</v>
      </c>
      <c r="C124" s="100">
        <v>3132</v>
      </c>
      <c r="D124" s="100"/>
      <c r="E124" s="100"/>
      <c r="F124" s="125">
        <v>37516</v>
      </c>
      <c r="G124" s="44" t="s">
        <v>123</v>
      </c>
      <c r="H124" s="111" t="s">
        <v>48</v>
      </c>
      <c r="I124" s="63"/>
      <c r="J124" s="38" t="s">
        <v>37</v>
      </c>
    </row>
    <row r="125" spans="1:10" ht="149.4" customHeight="1" x14ac:dyDescent="0.4">
      <c r="A125" s="39" t="s">
        <v>115</v>
      </c>
      <c r="B125" s="49" t="s">
        <v>112</v>
      </c>
      <c r="C125" s="100">
        <v>3132</v>
      </c>
      <c r="D125" s="100"/>
      <c r="E125" s="100"/>
      <c r="F125" s="105">
        <v>1286000</v>
      </c>
      <c r="G125" s="121" t="s">
        <v>21</v>
      </c>
      <c r="H125" s="111" t="s">
        <v>48</v>
      </c>
      <c r="I125" s="111"/>
      <c r="J125" s="38" t="s">
        <v>37</v>
      </c>
    </row>
    <row r="126" spans="1:10" ht="151.19999999999999" customHeight="1" x14ac:dyDescent="0.4">
      <c r="A126" s="122" t="s">
        <v>111</v>
      </c>
      <c r="B126" s="106" t="s">
        <v>104</v>
      </c>
      <c r="C126" s="100">
        <v>3132</v>
      </c>
      <c r="D126" s="100"/>
      <c r="E126" s="100"/>
      <c r="F126" s="105">
        <v>15000</v>
      </c>
      <c r="G126" s="38" t="s">
        <v>19</v>
      </c>
      <c r="H126" s="111" t="s">
        <v>48</v>
      </c>
      <c r="I126" s="111"/>
      <c r="J126" s="38" t="s">
        <v>37</v>
      </c>
    </row>
    <row r="127" spans="1:10" ht="33" customHeight="1" x14ac:dyDescent="0.4">
      <c r="A127" s="99" t="s">
        <v>99</v>
      </c>
      <c r="B127" s="102"/>
      <c r="C127" s="83"/>
      <c r="D127" s="83"/>
      <c r="E127" s="83"/>
      <c r="F127" s="60">
        <f>F99+F103+F107+F111+F115+F118+F121+F122+F123+F124+F125+F126+F119+F120+F116+F117+F100+F101+F102+F104+F105+F106+F108+F109+F110+F112+F113+F114</f>
        <v>17635206</v>
      </c>
      <c r="G127" s="112"/>
      <c r="H127" s="112"/>
      <c r="I127" s="112"/>
      <c r="J127" s="84"/>
    </row>
    <row r="128" spans="1:10" ht="112.2" customHeight="1" x14ac:dyDescent="0.4">
      <c r="A128" s="49" t="s">
        <v>113</v>
      </c>
      <c r="B128" s="117" t="s">
        <v>106</v>
      </c>
      <c r="C128" s="100">
        <v>3142</v>
      </c>
      <c r="D128" s="100"/>
      <c r="E128" s="100"/>
      <c r="F128" s="118">
        <v>786330</v>
      </c>
      <c r="G128" s="111" t="s">
        <v>38</v>
      </c>
      <c r="H128" s="111" t="s">
        <v>48</v>
      </c>
      <c r="I128" s="30" t="s">
        <v>139</v>
      </c>
      <c r="J128" s="38" t="s">
        <v>37</v>
      </c>
    </row>
    <row r="129" spans="1:10" ht="112.2" customHeight="1" x14ac:dyDescent="0.4">
      <c r="A129" s="39" t="s">
        <v>132</v>
      </c>
      <c r="B129" s="126" t="s">
        <v>137</v>
      </c>
      <c r="C129" s="100">
        <v>3142</v>
      </c>
      <c r="D129" s="100"/>
      <c r="E129" s="100"/>
      <c r="F129" s="125">
        <v>10860</v>
      </c>
      <c r="G129" s="43" t="s">
        <v>19</v>
      </c>
      <c r="H129" s="111" t="s">
        <v>68</v>
      </c>
      <c r="I129" s="63"/>
      <c r="J129" s="38" t="s">
        <v>37</v>
      </c>
    </row>
    <row r="130" spans="1:10" ht="125.4" customHeight="1" x14ac:dyDescent="0.4">
      <c r="A130" s="39" t="s">
        <v>132</v>
      </c>
      <c r="B130" s="126" t="s">
        <v>138</v>
      </c>
      <c r="C130" s="100">
        <v>3142</v>
      </c>
      <c r="D130" s="100"/>
      <c r="E130" s="100"/>
      <c r="F130" s="125">
        <v>2810</v>
      </c>
      <c r="G130" s="43" t="s">
        <v>19</v>
      </c>
      <c r="H130" s="111" t="s">
        <v>68</v>
      </c>
      <c r="I130" s="30"/>
      <c r="J130" s="38" t="s">
        <v>37</v>
      </c>
    </row>
    <row r="131" spans="1:10" ht="178.8" customHeight="1" x14ac:dyDescent="0.4">
      <c r="A131" s="39" t="s">
        <v>160</v>
      </c>
      <c r="B131" s="143" t="s">
        <v>147</v>
      </c>
      <c r="C131" s="100">
        <v>3142</v>
      </c>
      <c r="D131" s="100"/>
      <c r="E131" s="100"/>
      <c r="F131" s="125">
        <v>50000</v>
      </c>
      <c r="G131" s="43" t="s">
        <v>166</v>
      </c>
      <c r="H131" s="111" t="s">
        <v>85</v>
      </c>
      <c r="I131" s="63"/>
      <c r="J131" s="38" t="s">
        <v>37</v>
      </c>
    </row>
    <row r="132" spans="1:10" ht="151.19999999999999" customHeight="1" x14ac:dyDescent="0.4">
      <c r="A132" s="39" t="s">
        <v>160</v>
      </c>
      <c r="B132" s="142" t="s">
        <v>151</v>
      </c>
      <c r="C132" s="100">
        <v>3122</v>
      </c>
      <c r="D132" s="100"/>
      <c r="E132" s="100"/>
      <c r="F132" s="125">
        <v>150000</v>
      </c>
      <c r="G132" s="43" t="s">
        <v>21</v>
      </c>
      <c r="H132" s="111" t="s">
        <v>82</v>
      </c>
      <c r="I132" s="63"/>
      <c r="J132" s="38" t="s">
        <v>37</v>
      </c>
    </row>
    <row r="133" spans="1:10" ht="67.8" customHeight="1" x14ac:dyDescent="0.4">
      <c r="A133" s="99" t="s">
        <v>105</v>
      </c>
      <c r="B133" s="107"/>
      <c r="C133" s="83"/>
      <c r="D133" s="83"/>
      <c r="E133" s="83"/>
      <c r="F133" s="60">
        <f>F128+F129+F130+F131+F132</f>
        <v>1000000</v>
      </c>
      <c r="G133" s="112"/>
      <c r="H133" s="112"/>
      <c r="I133" s="112"/>
      <c r="J133" s="84"/>
    </row>
    <row r="134" spans="1:10" ht="193.2" customHeight="1" x14ac:dyDescent="0.4">
      <c r="A134" s="110" t="s">
        <v>109</v>
      </c>
      <c r="B134" s="144" t="s">
        <v>108</v>
      </c>
      <c r="C134" s="100">
        <v>3142</v>
      </c>
      <c r="D134" s="100"/>
      <c r="E134" s="100"/>
      <c r="F134" s="125">
        <v>2530740</v>
      </c>
      <c r="G134" s="111" t="s">
        <v>110</v>
      </c>
      <c r="H134" s="109" t="s">
        <v>48</v>
      </c>
      <c r="I134" s="113" t="s">
        <v>146</v>
      </c>
      <c r="J134" s="38" t="s">
        <v>37</v>
      </c>
    </row>
    <row r="135" spans="1:10" s="129" customFormat="1" ht="241.8" customHeight="1" x14ac:dyDescent="0.4">
      <c r="A135" s="110" t="s">
        <v>180</v>
      </c>
      <c r="B135" s="144" t="s">
        <v>174</v>
      </c>
      <c r="C135" s="100">
        <v>3142</v>
      </c>
      <c r="D135" s="100"/>
      <c r="E135" s="100"/>
      <c r="F135" s="125">
        <v>11500</v>
      </c>
      <c r="G135" s="43" t="s">
        <v>19</v>
      </c>
      <c r="H135" s="109" t="s">
        <v>68</v>
      </c>
      <c r="I135" s="113" t="s">
        <v>172</v>
      </c>
      <c r="J135" s="38" t="s">
        <v>37</v>
      </c>
    </row>
    <row r="136" spans="1:10" ht="222.6" customHeight="1" x14ac:dyDescent="0.4">
      <c r="A136" s="39" t="s">
        <v>132</v>
      </c>
      <c r="B136" s="144" t="s">
        <v>144</v>
      </c>
      <c r="C136" s="100">
        <v>3142</v>
      </c>
      <c r="D136" s="100"/>
      <c r="E136" s="100"/>
      <c r="F136" s="125">
        <v>49900</v>
      </c>
      <c r="G136" s="43" t="s">
        <v>19</v>
      </c>
      <c r="H136" s="109" t="s">
        <v>68</v>
      </c>
      <c r="I136" s="113"/>
      <c r="J136" s="38" t="s">
        <v>37</v>
      </c>
    </row>
    <row r="137" spans="1:10" ht="204.6" customHeight="1" x14ac:dyDescent="0.4">
      <c r="A137" s="39" t="s">
        <v>132</v>
      </c>
      <c r="B137" s="144" t="s">
        <v>145</v>
      </c>
      <c r="C137" s="100">
        <v>3142</v>
      </c>
      <c r="D137" s="100"/>
      <c r="E137" s="100"/>
      <c r="F137" s="125">
        <v>12360</v>
      </c>
      <c r="G137" s="43" t="s">
        <v>19</v>
      </c>
      <c r="H137" s="109" t="s">
        <v>68</v>
      </c>
      <c r="I137" s="113"/>
      <c r="J137" s="38" t="s">
        <v>37</v>
      </c>
    </row>
    <row r="138" spans="1:10" s="129" customFormat="1" ht="218.4" customHeight="1" x14ac:dyDescent="0.4">
      <c r="A138" s="122" t="s">
        <v>111</v>
      </c>
      <c r="B138" s="148" t="s">
        <v>173</v>
      </c>
      <c r="C138" s="100">
        <v>3142</v>
      </c>
      <c r="D138" s="100"/>
      <c r="E138" s="100"/>
      <c r="F138" s="125">
        <v>200000</v>
      </c>
      <c r="G138" s="43" t="s">
        <v>21</v>
      </c>
      <c r="H138" s="109" t="s">
        <v>252</v>
      </c>
      <c r="I138" s="113" t="s">
        <v>254</v>
      </c>
      <c r="J138" s="38" t="s">
        <v>37</v>
      </c>
    </row>
    <row r="139" spans="1:10" ht="33" customHeight="1" x14ac:dyDescent="0.4">
      <c r="A139" s="99" t="s">
        <v>107</v>
      </c>
      <c r="B139" s="102"/>
      <c r="C139" s="83"/>
      <c r="D139" s="83"/>
      <c r="E139" s="83"/>
      <c r="F139" s="60">
        <f>SUM(F134)+F136+F137+F138+F135</f>
        <v>2804500</v>
      </c>
      <c r="G139" s="83"/>
      <c r="H139" s="83"/>
      <c r="I139" s="83"/>
      <c r="J139" s="84"/>
    </row>
    <row r="140" spans="1:10" s="22" customFormat="1" ht="93" customHeight="1" x14ac:dyDescent="0.4">
      <c r="A140" s="108" t="s">
        <v>67</v>
      </c>
      <c r="B140" s="147" t="s">
        <v>92</v>
      </c>
      <c r="C140" s="56">
        <v>3132</v>
      </c>
      <c r="D140" s="55"/>
      <c r="E140" s="55"/>
      <c r="F140" s="61">
        <v>685675</v>
      </c>
      <c r="G140" s="43" t="s">
        <v>21</v>
      </c>
      <c r="H140" s="24" t="s">
        <v>68</v>
      </c>
      <c r="I140" s="98" t="s">
        <v>69</v>
      </c>
      <c r="J140" s="38" t="s">
        <v>37</v>
      </c>
    </row>
    <row r="141" spans="1:10" s="22" customFormat="1" ht="93" customHeight="1" x14ac:dyDescent="0.4">
      <c r="A141" s="39" t="s">
        <v>97</v>
      </c>
      <c r="B141" s="147" t="s">
        <v>169</v>
      </c>
      <c r="C141" s="56">
        <v>3132</v>
      </c>
      <c r="D141" s="55"/>
      <c r="E141" s="55"/>
      <c r="F141" s="61">
        <v>11160</v>
      </c>
      <c r="G141" s="43" t="s">
        <v>19</v>
      </c>
      <c r="H141" s="24" t="s">
        <v>68</v>
      </c>
      <c r="I141" s="98"/>
      <c r="J141" s="38" t="s">
        <v>37</v>
      </c>
    </row>
    <row r="142" spans="1:10" s="22" customFormat="1" ht="93" customHeight="1" x14ac:dyDescent="0.4">
      <c r="A142" s="39" t="s">
        <v>189</v>
      </c>
      <c r="B142" s="147" t="s">
        <v>170</v>
      </c>
      <c r="C142" s="56">
        <v>3132</v>
      </c>
      <c r="D142" s="55"/>
      <c r="E142" s="55"/>
      <c r="F142" s="61">
        <v>66150</v>
      </c>
      <c r="G142" s="43" t="s">
        <v>19</v>
      </c>
      <c r="H142" s="24" t="s">
        <v>82</v>
      </c>
      <c r="I142" s="98" t="s">
        <v>177</v>
      </c>
      <c r="J142" s="38" t="s">
        <v>37</v>
      </c>
    </row>
    <row r="143" spans="1:10" s="22" customFormat="1" ht="166.8" customHeight="1" x14ac:dyDescent="0.4">
      <c r="A143" s="28" t="s">
        <v>67</v>
      </c>
      <c r="B143" s="27" t="s">
        <v>114</v>
      </c>
      <c r="C143" s="56">
        <v>3132</v>
      </c>
      <c r="D143" s="55"/>
      <c r="E143" s="55"/>
      <c r="F143" s="29">
        <v>7073325</v>
      </c>
      <c r="G143" s="43" t="s">
        <v>38</v>
      </c>
      <c r="H143" s="24" t="s">
        <v>48</v>
      </c>
      <c r="I143" s="98" t="s">
        <v>152</v>
      </c>
      <c r="J143" s="38" t="s">
        <v>37</v>
      </c>
    </row>
    <row r="144" spans="1:10" s="22" customFormat="1" ht="166.8" customHeight="1" x14ac:dyDescent="0.4">
      <c r="A144" s="39" t="s">
        <v>97</v>
      </c>
      <c r="B144" s="27" t="s">
        <v>94</v>
      </c>
      <c r="C144" s="56">
        <v>3132</v>
      </c>
      <c r="D144" s="55"/>
      <c r="E144" s="55"/>
      <c r="F144" s="29">
        <v>166582</v>
      </c>
      <c r="G144" s="43" t="s">
        <v>21</v>
      </c>
      <c r="H144" s="24" t="s">
        <v>68</v>
      </c>
      <c r="I144" s="62"/>
      <c r="J144" s="38" t="s">
        <v>37</v>
      </c>
    </row>
    <row r="145" spans="1:10" s="22" customFormat="1" ht="166.8" customHeight="1" x14ac:dyDescent="0.4">
      <c r="A145" s="39" t="s">
        <v>189</v>
      </c>
      <c r="B145" s="27" t="s">
        <v>95</v>
      </c>
      <c r="C145" s="56">
        <v>3132</v>
      </c>
      <c r="D145" s="55"/>
      <c r="E145" s="55"/>
      <c r="F145" s="29">
        <v>25632</v>
      </c>
      <c r="G145" s="43" t="s">
        <v>19</v>
      </c>
      <c r="H145" s="24" t="s">
        <v>82</v>
      </c>
      <c r="I145" s="62"/>
      <c r="J145" s="38" t="s">
        <v>37</v>
      </c>
    </row>
    <row r="146" spans="1:10" s="22" customFormat="1" ht="153.6" customHeight="1" x14ac:dyDescent="0.4">
      <c r="A146" s="122" t="s">
        <v>115</v>
      </c>
      <c r="B146" s="30" t="s">
        <v>93</v>
      </c>
      <c r="C146" s="56">
        <v>3132</v>
      </c>
      <c r="D146" s="55"/>
      <c r="E146" s="55"/>
      <c r="F146" s="61">
        <v>30000</v>
      </c>
      <c r="G146" s="43" t="s">
        <v>19</v>
      </c>
      <c r="H146" s="24" t="s">
        <v>48</v>
      </c>
      <c r="I146" s="98" t="s">
        <v>69</v>
      </c>
      <c r="J146" s="38" t="s">
        <v>37</v>
      </c>
    </row>
    <row r="147" spans="1:10" s="22" customFormat="1" ht="175.2" customHeight="1" x14ac:dyDescent="0.4">
      <c r="A147" s="122" t="s">
        <v>111</v>
      </c>
      <c r="B147" s="130" t="s">
        <v>186</v>
      </c>
      <c r="C147" s="56">
        <v>3132</v>
      </c>
      <c r="D147" s="55"/>
      <c r="E147" s="55"/>
      <c r="F147" s="61">
        <v>1010000</v>
      </c>
      <c r="G147" s="43" t="s">
        <v>21</v>
      </c>
      <c r="H147" s="24" t="s">
        <v>188</v>
      </c>
      <c r="I147" s="62"/>
      <c r="J147" s="38" t="s">
        <v>37</v>
      </c>
    </row>
    <row r="148" spans="1:10" s="22" customFormat="1" ht="175.2" customHeight="1" x14ac:dyDescent="0.4">
      <c r="A148" s="26" t="s">
        <v>181</v>
      </c>
      <c r="B148" s="130" t="s">
        <v>187</v>
      </c>
      <c r="C148" s="56">
        <v>3132</v>
      </c>
      <c r="D148" s="55"/>
      <c r="E148" s="55"/>
      <c r="F148" s="61">
        <v>90000</v>
      </c>
      <c r="G148" s="43" t="s">
        <v>21</v>
      </c>
      <c r="H148" s="24" t="s">
        <v>82</v>
      </c>
      <c r="I148" s="62"/>
      <c r="J148" s="38" t="s">
        <v>37</v>
      </c>
    </row>
    <row r="149" spans="1:10" s="22" customFormat="1" ht="175.2" customHeight="1" x14ac:dyDescent="0.4">
      <c r="A149" s="122" t="s">
        <v>111</v>
      </c>
      <c r="B149" s="130" t="s">
        <v>184</v>
      </c>
      <c r="C149" s="56">
        <v>3132</v>
      </c>
      <c r="D149" s="55"/>
      <c r="E149" s="55"/>
      <c r="F149" s="29">
        <v>730000</v>
      </c>
      <c r="G149" s="43" t="s">
        <v>21</v>
      </c>
      <c r="H149" s="24" t="s">
        <v>188</v>
      </c>
      <c r="I149" s="62"/>
      <c r="J149" s="38" t="s">
        <v>37</v>
      </c>
    </row>
    <row r="150" spans="1:10" s="22" customFormat="1" ht="175.2" customHeight="1" x14ac:dyDescent="0.4">
      <c r="A150" s="26" t="s">
        <v>181</v>
      </c>
      <c r="B150" s="130" t="s">
        <v>185</v>
      </c>
      <c r="C150" s="56">
        <v>3132</v>
      </c>
      <c r="D150" s="55"/>
      <c r="E150" s="55"/>
      <c r="F150" s="29">
        <v>70000</v>
      </c>
      <c r="G150" s="43" t="s">
        <v>21</v>
      </c>
      <c r="H150" s="24" t="s">
        <v>82</v>
      </c>
      <c r="I150" s="62"/>
      <c r="J150" s="38" t="s">
        <v>37</v>
      </c>
    </row>
    <row r="151" spans="1:10" s="22" customFormat="1" ht="32.25" customHeight="1" x14ac:dyDescent="0.4">
      <c r="A151" s="67" t="s">
        <v>41</v>
      </c>
      <c r="B151" s="87"/>
      <c r="C151" s="86"/>
      <c r="D151" s="88"/>
      <c r="E151" s="88"/>
      <c r="F151" s="89">
        <f>F146+F145+F144+F143+F140+F147+F149+F141+F142+F150+F148</f>
        <v>9958524</v>
      </c>
      <c r="G151" s="71"/>
      <c r="H151" s="90"/>
      <c r="I151" s="91"/>
      <c r="J151" s="97"/>
    </row>
    <row r="152" spans="1:10" ht="34.5" customHeight="1" x14ac:dyDescent="0.4">
      <c r="A152" s="76" t="s">
        <v>42</v>
      </c>
      <c r="B152" s="77"/>
      <c r="C152" s="78"/>
      <c r="D152" s="78"/>
      <c r="E152" s="78"/>
      <c r="F152" s="79">
        <f>F151+F98+F84+F77+F61+F38+F41+F127+F133+F139+F50+F44</f>
        <v>80678865</v>
      </c>
      <c r="G152" s="80"/>
      <c r="H152" s="78"/>
      <c r="I152" s="78"/>
      <c r="J152" s="81"/>
    </row>
    <row r="153" spans="1:10" ht="21" x14ac:dyDescent="0.4">
      <c r="A153" s="65"/>
      <c r="B153" s="63"/>
      <c r="C153" s="64"/>
      <c r="D153" s="64"/>
      <c r="E153" s="64"/>
      <c r="F153" s="178"/>
      <c r="G153" s="64"/>
      <c r="H153" s="64"/>
      <c r="I153" s="64"/>
      <c r="J153" s="14"/>
    </row>
    <row r="154" spans="1:10" ht="21" x14ac:dyDescent="0.4">
      <c r="A154" s="66" t="s">
        <v>23</v>
      </c>
      <c r="B154" s="63" t="s">
        <v>43</v>
      </c>
      <c r="C154" s="64"/>
      <c r="D154" s="64"/>
      <c r="E154" s="64"/>
      <c r="F154" s="64"/>
      <c r="G154" s="64"/>
      <c r="H154" s="64"/>
      <c r="I154" s="64"/>
      <c r="J154" s="14"/>
    </row>
    <row r="155" spans="1:10" x14ac:dyDescent="0.4">
      <c r="A155" s="123">
        <v>44735</v>
      </c>
      <c r="B155" s="1"/>
      <c r="C155" s="1"/>
      <c r="D155" s="1"/>
      <c r="E155" s="1"/>
      <c r="F155" s="1"/>
      <c r="G155" s="1"/>
      <c r="H155" s="1"/>
      <c r="I155" s="1"/>
      <c r="J155" s="14"/>
    </row>
    <row r="156" spans="1:10" x14ac:dyDescent="0.4">
      <c r="A156" s="15"/>
      <c r="B156" s="1"/>
      <c r="C156" s="1"/>
      <c r="D156" s="1"/>
      <c r="E156" s="1"/>
      <c r="F156" s="1"/>
      <c r="G156" s="1"/>
      <c r="H156" s="1"/>
      <c r="I156" s="1"/>
      <c r="J156" s="14"/>
    </row>
    <row r="157" spans="1:10" x14ac:dyDescent="0.4">
      <c r="A157" s="16"/>
      <c r="B157" s="1"/>
      <c r="C157" s="1"/>
      <c r="D157" s="1"/>
      <c r="E157" s="1"/>
      <c r="F157" s="1"/>
      <c r="G157" s="1"/>
      <c r="H157" s="1"/>
      <c r="I157" s="1"/>
      <c r="J157" s="14"/>
    </row>
    <row r="158" spans="1:10" x14ac:dyDescent="0.4">
      <c r="A158" s="1" t="s">
        <v>24</v>
      </c>
      <c r="B158" s="1"/>
      <c r="C158" s="1"/>
      <c r="D158" s="1"/>
      <c r="E158" s="1"/>
      <c r="F158" s="1"/>
      <c r="G158" s="1"/>
      <c r="H158" s="1"/>
      <c r="I158" s="1"/>
      <c r="J158" s="14"/>
    </row>
    <row r="159" spans="1:10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4"/>
    </row>
    <row r="160" spans="1:10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4"/>
    </row>
    <row r="161" spans="1:10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4"/>
    </row>
    <row r="162" spans="1:10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4"/>
    </row>
    <row r="163" spans="1:10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4"/>
    </row>
    <row r="164" spans="1:10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4"/>
    </row>
    <row r="165" spans="1:10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4"/>
    </row>
    <row r="166" spans="1:10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4"/>
    </row>
    <row r="167" spans="1:10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4"/>
    </row>
    <row r="168" spans="1:10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4"/>
    </row>
    <row r="169" spans="1:10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4"/>
    </row>
    <row r="170" spans="1:10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4"/>
    </row>
    <row r="171" spans="1:10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4"/>
    </row>
    <row r="172" spans="1:10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4"/>
    </row>
    <row r="173" spans="1:10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4"/>
    </row>
    <row r="174" spans="1:10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4"/>
    </row>
    <row r="175" spans="1:10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4"/>
    </row>
    <row r="176" spans="1:10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4"/>
    </row>
    <row r="177" spans="1:10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4"/>
    </row>
    <row r="178" spans="1:10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4"/>
    </row>
    <row r="179" spans="1:10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4"/>
    </row>
    <row r="180" spans="1:10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4"/>
    </row>
    <row r="181" spans="1:10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4"/>
    </row>
    <row r="182" spans="1:10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4"/>
    </row>
    <row r="183" spans="1:10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4"/>
    </row>
    <row r="184" spans="1:10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4"/>
    </row>
    <row r="185" spans="1:10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4"/>
    </row>
    <row r="186" spans="1:10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4"/>
    </row>
    <row r="187" spans="1:10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4"/>
    </row>
    <row r="188" spans="1:10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4"/>
    </row>
    <row r="189" spans="1:10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4"/>
    </row>
    <row r="190" spans="1:10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4"/>
    </row>
    <row r="191" spans="1:10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4"/>
    </row>
    <row r="192" spans="1:10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4"/>
    </row>
    <row r="193" spans="1:10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4"/>
    </row>
    <row r="194" spans="1:10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4"/>
    </row>
    <row r="195" spans="1:10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4"/>
    </row>
    <row r="196" spans="1:10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4"/>
    </row>
    <row r="197" spans="1:10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4"/>
    </row>
    <row r="198" spans="1:10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4"/>
    </row>
    <row r="199" spans="1:10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4"/>
    </row>
    <row r="200" spans="1:10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4"/>
    </row>
    <row r="201" spans="1:10" x14ac:dyDescent="0.4">
      <c r="A201" s="17"/>
      <c r="B201" s="17"/>
      <c r="C201" s="17"/>
      <c r="D201" s="17"/>
      <c r="E201" s="17"/>
      <c r="F201" s="17"/>
      <c r="G201" s="17"/>
      <c r="H201" s="17"/>
      <c r="I201" s="17"/>
      <c r="J201" s="18"/>
    </row>
    <row r="202" spans="1:10" x14ac:dyDescent="0.4">
      <c r="A202" s="19"/>
      <c r="B202" s="19"/>
      <c r="C202" s="19"/>
      <c r="D202" s="19"/>
      <c r="E202" s="19"/>
      <c r="F202" s="19"/>
      <c r="G202" s="19"/>
      <c r="H202" s="19"/>
      <c r="I202" s="19"/>
      <c r="J202" s="20"/>
    </row>
    <row r="203" spans="1:10" x14ac:dyDescent="0.4">
      <c r="A203" s="19"/>
      <c r="B203" s="19"/>
      <c r="C203" s="19"/>
      <c r="D203" s="19"/>
      <c r="E203" s="19"/>
      <c r="F203" s="19"/>
      <c r="G203" s="19"/>
      <c r="H203" s="19"/>
      <c r="I203" s="19"/>
      <c r="J203" s="20"/>
    </row>
    <row r="204" spans="1:10" x14ac:dyDescent="0.4">
      <c r="A204" s="19"/>
      <c r="B204" s="19"/>
      <c r="C204" s="19"/>
      <c r="D204" s="19"/>
      <c r="E204" s="19"/>
      <c r="F204" s="19"/>
      <c r="G204" s="19"/>
      <c r="H204" s="19"/>
      <c r="I204" s="19"/>
      <c r="J204" s="20"/>
    </row>
    <row r="205" spans="1:10" x14ac:dyDescent="0.4">
      <c r="A205" s="19"/>
      <c r="B205" s="19"/>
      <c r="C205" s="19"/>
      <c r="D205" s="19"/>
      <c r="E205" s="19"/>
      <c r="F205" s="19"/>
      <c r="G205" s="19"/>
      <c r="H205" s="19"/>
      <c r="I205" s="19"/>
      <c r="J205" s="20"/>
    </row>
    <row r="206" spans="1:10" x14ac:dyDescent="0.4">
      <c r="A206" s="19"/>
      <c r="B206" s="19"/>
      <c r="C206" s="19"/>
      <c r="D206" s="19"/>
      <c r="E206" s="19"/>
      <c r="F206" s="19"/>
      <c r="G206" s="19"/>
      <c r="H206" s="19"/>
      <c r="I206" s="19"/>
      <c r="J206" s="20"/>
    </row>
    <row r="207" spans="1:10" x14ac:dyDescent="0.4">
      <c r="A207" s="19"/>
      <c r="B207" s="19"/>
      <c r="C207" s="19"/>
      <c r="D207" s="19"/>
      <c r="E207" s="19"/>
      <c r="F207" s="19"/>
      <c r="G207" s="19"/>
      <c r="H207" s="19"/>
      <c r="I207" s="19"/>
      <c r="J207" s="20"/>
    </row>
    <row r="208" spans="1:10" x14ac:dyDescent="0.4">
      <c r="A208" s="19"/>
      <c r="B208" s="19"/>
      <c r="C208" s="19"/>
      <c r="D208" s="19"/>
      <c r="E208" s="19"/>
      <c r="F208" s="19"/>
      <c r="G208" s="19"/>
      <c r="H208" s="19"/>
      <c r="I208" s="19"/>
      <c r="J208" s="20"/>
    </row>
    <row r="209" spans="1:10" x14ac:dyDescent="0.4">
      <c r="A209" s="19"/>
      <c r="B209" s="19"/>
      <c r="C209" s="19"/>
      <c r="D209" s="19"/>
      <c r="E209" s="19"/>
      <c r="F209" s="19"/>
      <c r="G209" s="19"/>
      <c r="H209" s="19"/>
      <c r="I209" s="19"/>
      <c r="J209" s="20"/>
    </row>
    <row r="210" spans="1:10" x14ac:dyDescent="0.4">
      <c r="A210" s="19"/>
      <c r="B210" s="19"/>
      <c r="C210" s="19"/>
      <c r="D210" s="19"/>
      <c r="E210" s="19"/>
      <c r="F210" s="19"/>
      <c r="G210" s="19"/>
      <c r="H210" s="19"/>
      <c r="I210" s="19"/>
      <c r="J210" s="20"/>
    </row>
    <row r="211" spans="1:10" x14ac:dyDescent="0.4">
      <c r="A211" s="19"/>
      <c r="B211" s="19"/>
      <c r="C211" s="19"/>
      <c r="D211" s="19"/>
      <c r="E211" s="19"/>
      <c r="F211" s="19"/>
      <c r="G211" s="19"/>
      <c r="H211" s="19"/>
      <c r="I211" s="19"/>
      <c r="J211" s="20"/>
    </row>
    <row r="212" spans="1:10" x14ac:dyDescent="0.4">
      <c r="A212" s="19"/>
      <c r="B212" s="19"/>
      <c r="C212" s="19"/>
      <c r="D212" s="19"/>
      <c r="E212" s="19"/>
      <c r="F212" s="19"/>
      <c r="G212" s="19"/>
      <c r="H212" s="19"/>
      <c r="I212" s="19"/>
      <c r="J212" s="20"/>
    </row>
  </sheetData>
  <mergeCells count="4">
    <mergeCell ref="A1:J1"/>
    <mergeCell ref="A2:J2"/>
    <mergeCell ref="A3:J3"/>
    <mergeCell ref="A4:J4"/>
  </mergeCells>
  <pageMargins left="0.9055118110236221" right="0.70866141732283472" top="0.74803149606299213" bottom="0.74803149606299213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2022-06-23T11:51:49Z</dcterms:modified>
</cp:coreProperties>
</file>