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2" sheetId="1" r:id="rId1"/>
  </sheets>
  <definedNames>
    <definedName name="_xlnm.Print_Area" localSheetId="0">'2022'!$A$1:$J$187</definedName>
  </definedNames>
  <calcPr calcId="145621" iterateDelta="1E-4"/>
</workbook>
</file>

<file path=xl/calcChain.xml><?xml version="1.0" encoding="utf-8"?>
<calcChain xmlns="http://schemas.openxmlformats.org/spreadsheetml/2006/main">
  <c r="F183" i="1" l="1"/>
  <c r="F158" i="1" l="1"/>
  <c r="F167" i="1" l="1"/>
  <c r="F111" i="1" l="1"/>
  <c r="F63" i="1" l="1"/>
  <c r="F50" i="1" l="1"/>
  <c r="F96" i="1" l="1"/>
  <c r="F120" i="1" l="1"/>
  <c r="F76" i="1" l="1"/>
  <c r="F149" i="1" l="1"/>
  <c r="F60" i="1" l="1"/>
  <c r="F53" i="1" l="1"/>
  <c r="F184" i="1" l="1"/>
</calcChain>
</file>

<file path=xl/sharedStrings.xml><?xml version="1.0" encoding="utf-8"?>
<sst xmlns="http://schemas.openxmlformats.org/spreadsheetml/2006/main" count="1002" uniqueCount="387">
  <si>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</si>
  <si>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</si>
  <si>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</si>
  <si>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</si>
  <si>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</si>
  <si>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</si>
  <si>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</si>
  <si>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</si>
  <si>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</si>
  <si>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</si>
  <si>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</si>
  <si>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</si>
  <si>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</si>
  <si>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</si>
  <si>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</si>
  <si>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</si>
  <si>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</si>
  <si>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</si>
  <si>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</si>
  <si>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</si>
  <si>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</si>
  <si>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</si>
  <si>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</si>
  <si>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</si>
  <si>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</si>
  <si>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</si>
  <si>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</si>
  <si>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</si>
  <si>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</si>
  <si>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</si>
  <si>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</si>
  <si>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</si>
  <si>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</si>
  <si>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</si>
  <si>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</si>
  <si>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</si>
  <si>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</si>
  <si>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</si>
  <si>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</si>
  <si>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</si>
  <si>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</si>
  <si>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</si>
  <si>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</si>
  <si>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</si>
  <si>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</si>
  <si>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</si>
  <si>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</si>
  <si>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</si>
  <si>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</si>
  <si>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</si>
  <si>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</si>
  <si>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</si>
  <si>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</si>
  <si>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</si>
  <si>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</si>
  <si>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</si>
  <si>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</si>
  <si>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</si>
  <si>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</si>
  <si>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</si>
  <si>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</si>
  <si>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</si>
  <si>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</si>
  <si>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</si>
  <si>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</si>
  <si>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</si>
  <si>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</si>
  <si>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</si>
  <si>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</si>
  <si>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</si>
  <si>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</si>
  <si>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</si>
  <si>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</si>
  <si>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</si>
  <si>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</si>
  <si>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</si>
  <si>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</si>
  <si>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</si>
  <si>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</si>
  <si>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</si>
  <si>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</si>
  <si>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</si>
  <si>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</si>
  <si>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</si>
  <si>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</si>
  <si>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</si>
  <si>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</si>
  <si>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</si>
  <si>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</si>
  <si>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</si>
  <si>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</si>
  <si>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</si>
  <si>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</si>
  <si>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</si>
  <si>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</si>
  <si>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</si>
  <si>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</si>
  <si>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</si>
  <si>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</si>
  <si>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</si>
  <si>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</si>
  <si>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</si>
  <si>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</si>
  <si>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</si>
  <si>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</si>
  <si>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</si>
  <si>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</si>
  <si>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</si>
  <si>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</si>
  <si>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</si>
  <si>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</si>
  <si>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</si>
  <si>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</si>
  <si>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</si>
  <si>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</si>
  <si>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</si>
  <si>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</si>
  <si>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</si>
  <si>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</si>
  <si>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</si>
  <si>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</si>
  <si>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</si>
  <si>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</si>
  <si>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</si>
  <si>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</si>
  <si>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</si>
  <si>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</si>
  <si>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</si>
  <si>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</si>
  <si>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</si>
  <si>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</si>
  <si>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</si>
  <si>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</si>
  <si>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</si>
  <si>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</si>
  <si>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</si>
  <si>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</si>
  <si>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</si>
  <si>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</si>
  <si>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</si>
  <si>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</si>
  <si>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</si>
  <si>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</si>
  <si>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</si>
  <si>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</si>
  <si>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</si>
  <si>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</si>
  <si>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</si>
  <si>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</si>
  <si>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</si>
  <si>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</si>
  <si>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</si>
  <si>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</si>
  <si>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</si>
  <si>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</si>
  <si>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</si>
  <si>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</si>
  <si>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</si>
  <si>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</si>
  <si>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</si>
  <si>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</si>
  <si>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</si>
  <si>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</si>
  <si>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</si>
  <si>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</si>
  <si>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</si>
  <si>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</si>
  <si>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</si>
  <si>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</si>
  <si>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</si>
  <si>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</si>
  <si>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</si>
  <si>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</si>
  <si>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</si>
  <si>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</si>
  <si>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</si>
  <si>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</si>
  <si>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</si>
  <si>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</si>
  <si>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</si>
  <si>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</si>
  <si>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</si>
  <si>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</si>
  <si>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</si>
  <si>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</si>
  <si>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</si>
  <si>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</si>
  <si>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</si>
  <si>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</si>
  <si>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</si>
  <si>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</si>
  <si>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</si>
  <si>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</si>
  <si>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</si>
  <si>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</si>
  <si>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Договір 86-06/22 від 28.06.2022 на суму  4050 грн. 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</si>
  <si>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</si>
  <si>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</si>
  <si>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</si>
  <si>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</si>
  <si>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</si>
  <si>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</si>
  <si>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</si>
  <si>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</si>
  <si>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</si>
  <si>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</si>
  <si>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</si>
  <si>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</si>
  <si>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</si>
  <si>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</si>
  <si>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</si>
  <si>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</si>
  <si>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</si>
  <si>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</si>
  <si>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</si>
  <si>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</si>
  <si>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</si>
  <si>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</si>
  <si>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</si>
  <si>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</si>
  <si>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</si>
  <si>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</si>
  <si>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</si>
  <si>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</si>
  <si>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</si>
  <si>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</si>
  <si>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</si>
  <si>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 xml:space="preserve"> "Капітальний ремонт вулиці Дружби Народів в м.Южноукраїнську Миколаївської області (ІІ черга)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</si>
  <si>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</si>
  <si>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</si>
  <si>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</si>
  <si>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</si>
  <si>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</si>
  <si>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</si>
  <si>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</si>
  <si>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</si>
  <si>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</si>
  <si>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</si>
  <si>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</si>
  <si>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</si>
  <si>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</si>
  <si>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</si>
  <si>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</si>
  <si>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</si>
  <si>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</si>
  <si>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</si>
  <si>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</si>
  <si>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</si>
  <si>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</si>
  <si>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</si>
  <si>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</si>
  <si>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</si>
  <si>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</si>
  <si>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</si>
  <si>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</si>
  <si>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</si>
  <si>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</si>
  <si>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</si>
  <si>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</si>
  <si>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</si>
  <si>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</si>
  <si>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</si>
  <si>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</si>
  <si>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</si>
  <si>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</si>
  <si>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</si>
  <si>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</si>
  <si>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</si>
  <si>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</si>
  <si>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</si>
  <si>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</si>
  <si>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</si>
  <si>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</si>
  <si>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</si>
  <si>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</si>
  <si>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</si>
  <si>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</si>
  <si>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</si>
  <si>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</si>
  <si>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</si>
  <si>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</si>
  <si>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</si>
  <si>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</si>
  <si>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</si>
  <si>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</si>
  <si>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</si>
  <si>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</si>
  <si>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</si>
  <si>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</si>
  <si>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</si>
  <si>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</si>
  <si>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</si>
  <si>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</si>
  <si>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</si>
  <si>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</si>
  <si>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</si>
  <si>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</si>
  <si>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</si>
  <si>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</si>
  <si>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</si>
  <si>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</si>
  <si>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</si>
  <si>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</si>
  <si>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</si>
  <si>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</si>
  <si>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</si>
  <si>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</si>
  <si>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</si>
  <si>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</si>
  <si>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</si>
  <si>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</si>
  <si>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ДК 021:2015"72320000-4</t>
  </si>
  <si>
    <t>Договір №1533/128-11/22 від 15.11.2022</t>
  </si>
  <si>
    <t>рішення сесії ЮМР від 16.09.2022 №942, Договір №129-11/22</t>
  </si>
  <si>
    <t>ДК 021:2015 "30230000-0"</t>
  </si>
  <si>
    <t xml:space="preserve">Придбання комп’ютерної техніки </t>
  </si>
  <si>
    <t>монітор-4620,00грн.,принтер лазерний -14000,00грн.</t>
  </si>
  <si>
    <t>комп’ютер-12320,00грн.</t>
  </si>
  <si>
    <t>ДК 021:2015 "30210000-4"</t>
  </si>
  <si>
    <t>Коригування: зняті кошти в сумі - 2916,00 грн. для підключення інтернету Квант добавити в експлуатаційні. 38450,00+2916=41366; Дод.угода№3 до Дог.№10-01/22/76 зменшується на 1000.00грн.</t>
  </si>
  <si>
    <t>ДК 021:2015 "30192700-8"</t>
  </si>
  <si>
    <t>Послуги з доступу до "Електронного кабінету періодичних видань" Комплект Алло PRO-доступ у електронній формі "Бюджетна бухгалтерія, Оплата праці "</t>
  </si>
  <si>
    <t>грудень 2022</t>
  </si>
  <si>
    <t>Договір 137-12/22 від 02.12.2022 на суму 14260,00 без ПДВ економія 7500,00 грн.</t>
  </si>
  <si>
    <t>Договір від 02.12.2022 №Т292-А/139-12/22 на суму 90 000,00 грн. без ПДВ</t>
  </si>
  <si>
    <t>Договір від 02.12.2022 №Т293-А/138-12/22 на суму 70 000,00 грн. без ПДВ</t>
  </si>
  <si>
    <t>Знято кошти 2458740 - 2 377 888,00 фактично=80852,09-460 на сертифікат=80392,09 економія</t>
  </si>
  <si>
    <t xml:space="preserve"> Проведення експертизи проекту будівництва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</si>
  <si>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Проведення експертизи проекту будівництва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</si>
  <si>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 Річний  план  закупівель </t>
  </si>
  <si>
    <t>Виконання робіт по об’єкту: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</si>
  <si>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</si>
  <si>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</si>
  <si>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Знято 150,00 грн.(1350-150=1200)</t>
  </si>
  <si>
    <t>договір № 486/2022/94-07/22 від 13.07.2022 на суму 2735,00 грн. Економія коштів 170,00 грн. (2905-2735=170,00)</t>
  </si>
  <si>
    <t>Перерозподіл коштів в сумі 912,00 грн. Знято з транспортування електроенергії</t>
  </si>
  <si>
    <t>Вивільнено кошти в сумі 912,00 грн.(Було 4608,00-912,00=3696,00)</t>
  </si>
  <si>
    <t>Перерозподіл коштів в сумі 380 грн. (220+380 (послуги Квант 150+адміністрування 170+ 60,00 з почтових)=600,00)</t>
  </si>
  <si>
    <t>Послуги зв`язку (абонплата -1896,00 грн., міжміські переговори та мобільний зв’язок -3828,00 грн., міський зв’язок- 276,00, послуги інтернету -6926,00)</t>
  </si>
  <si>
    <t>перерозподіл коштів добавлено 206,00 для додаткової угоди</t>
  </si>
  <si>
    <t>ДК 021:2015 "66510000-8"</t>
  </si>
  <si>
    <t>Оплата послуг із страхування орендованих приміщень за адресою: вул. Дружби Народів, 23 (прим. №24, 86,86а,87,88,89)</t>
  </si>
  <si>
    <t>Оголошується втретє з причини дискваліфікації учасників.                         Договір №98-07/22 від 19.07.2022 на суму 195000,00 (200 000-195000=5000,00 грн. економія, добавлено на роботи)</t>
  </si>
  <si>
    <t>Договір №142-12/22 від 08.12.2022 на суму 29275,00</t>
  </si>
  <si>
    <t>Договір №143-12/22 від 08.12.2022 на суму 28320,00</t>
  </si>
  <si>
    <t>Добавлено 2009,00 грн. (5191,00+2009,00= 7200,00)</t>
  </si>
  <si>
    <t>Знято 1400,00 гн.(2393,00-1400,00=993,00 грн</t>
  </si>
  <si>
    <t>Капітальний ремонт транзитних трубопроводів теплових мереж ГВП по бул. Цвіточному,13-Енергобудівників,15 м. Южноукраїнськ  Миколаївської області</t>
  </si>
  <si>
    <t>Договір 136-12/22 від 01.12.2022 на суму 1874,00 без ПДВ, економія 375,00 грн.- сума ПДВ.</t>
  </si>
  <si>
    <t>Коштив сумі 600000,00 добавлені рішенням РВК від 02.11.2022 №302, оголошено втретє</t>
  </si>
  <si>
    <t>Додаткові роботи по об’єкту: "Реконструкція мереж теплопостачання в Южноукраїнській загальноосвітній школі №4 по проспекту Незалежності,16 м. Южноукраїнськ Миколаївської області". Коригування</t>
  </si>
  <si>
    <t>Технічний нагляд на додаткові роботи: 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</si>
  <si>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 на додаткові роботи: 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</si>
  <si>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r>
      <t>Здійснення технічного нагляду на</t>
    </r>
    <r>
      <rPr>
        <sz val="16"/>
        <color rgb="FFFF0000"/>
        <rFont val="Times New Roman"/>
        <family val="1"/>
        <charset val="204"/>
      </rPr>
      <t xml:space="preserve"> об’єкті: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Коригування.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</si>
  <si>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об’єкту: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Коригування.</t>
    </r>
  </si>
  <si>
    <t>Капітальний ремонт вулиці Дружби Народів в м.Южноукраїнську Миколаївської області (ІІ черга). Коригування.</t>
  </si>
  <si>
    <t xml:space="preserve">ДК 021:2015:45454000-4 </t>
  </si>
  <si>
    <t>Договір №126-11/22 від 11.11.2022 на суму  56662,00 (57200-56662=538,00), Закупівля без застосування відкритих торгів для закупівлі робіт  відповідно до пункту 11 Постанови №1178</t>
  </si>
  <si>
    <t>додаткові роботи згідно листа підрядника від 03.10.2022 №565 та дефектного акту, Закупівля без застосування відкритих торгів для закупівлі робіт  відповідно до п.п. 8 п. 13 Постанови №1178, Договір №145-12/22 на 49997,27грн., (63804,80-49997,27=13807,53 грн. економія)</t>
  </si>
  <si>
    <t xml:space="preserve"> Договір №146-12/22 на739,68грн., (750,00-739,68=10,32 грн. економія)</t>
  </si>
  <si>
    <t xml:space="preserve"> Договір №_8/а-2022/147-12/22 на 481,61грн., (500,00-481,61=18,39 грн. економія)</t>
  </si>
  <si>
    <t>Капітальний ремонт вулиці Дружби Народів у м.Южноукраїнську Миколаївської області (коригування)</t>
  </si>
  <si>
    <t>Технічний нагляд. "Капітальний ремонт вулиці Дружби Народів у м.Южноукраїнську Миколаївської області (коригування)</t>
  </si>
  <si>
    <t>Авторський нагляд. "Капітальний ремонт вулиці Дружби Народів у м.Южноукраїнську Миколаївської області (коригування)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</si>
  <si>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грн.; Додаткова угода №1 від 19.12.2022 на розірвання.</t>
  </si>
  <si>
    <t>Договір від 06.09.2022 №103-09/22 на суму 10403,31 (11160,00 -10403,31=756,69 економія) Додаткова угода №1 від 14.12.2022 на розірвання</t>
  </si>
  <si>
    <t>повторне  оголошення закупівлі (розірвання договору в односторонньому порядку), Договір №102-09/22 від 06.09.2022 на суму 685671,00 грн., план 685675,00грн.; Додаткова угода №3 від 13.12.2022 на розірвання</t>
  </si>
  <si>
    <r>
      <t xml:space="preserve">Субвенція обл.бюджету- 1 020 400,00 грн., Кошти міського бюджету - 1 245 000,00 грн. разом= </t>
    </r>
    <r>
      <rPr>
        <b/>
        <sz val="16"/>
        <color theme="1"/>
        <rFont val="Times New Roman"/>
        <family val="1"/>
        <charset val="204"/>
      </rPr>
      <t>2265400,00грн</t>
    </r>
    <r>
      <rPr>
        <sz val="16"/>
        <color theme="1"/>
        <rFont val="Times New Roman"/>
        <family val="1"/>
        <charset val="204"/>
      </rPr>
      <t xml:space="preserve">. </t>
    </r>
    <r>
      <rPr>
        <b/>
        <sz val="16"/>
        <color theme="1"/>
        <rFont val="Times New Roman"/>
        <family val="1"/>
        <charset val="204"/>
      </rPr>
      <t>Закупівля</t>
    </r>
    <r>
      <rPr>
        <sz val="16"/>
        <color theme="1"/>
        <rFont val="Times New Roman"/>
        <family val="1"/>
        <charset val="204"/>
      </rPr>
      <t xml:space="preserve"> без застосування відкритих торгів  відповідно до п.п.12 п.13 Постанови №1178;  Договір №141-12/22 від 08.12.2022 на суму 2 104 890,00 грн.; вивільнення (перерозподіл)-1200000,00грн.</t>
    </r>
  </si>
  <si>
    <t xml:space="preserve">Очікувана вартість закупівлі - 2 004 588,00 грн.  м/б -1804130,00грн., ОСББ- 200 460,00 грн.( кошти співфінансування 90/10); вивільнення (перерозподіл)-800000,00грн. </t>
  </si>
  <si>
    <t>Здійснення технічного нагляду на об’єкті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</t>
  </si>
  <si>
    <t>Здійснення авторського нагляду по об’єкту: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</t>
  </si>
  <si>
    <t>закупівля відбулася  в грудні  2021 року  на суму -4 836 576,12 грн.; Вивільнення/перерозподіл коштів-1000 000,00 грн</t>
  </si>
  <si>
    <t>закупівля відбулася  в грудні  2021 року  на суму -4 476 646,49 грн. виділено у лютому - 4 536 000,  грн. у т.ч. на авторський та технагляд; Вивільнення/перерозподіл коштів-1000 000,00 грн</t>
  </si>
  <si>
    <t>Договір 85-06/22 від 28.06.2022 на суму  4050 грн. з ПДВ; вивільнено-4500,00грн.</t>
  </si>
  <si>
    <t>Договір 87-06/22 від 28.06.2022 на суму  13481,00 грн. без ПДВ; вивільнено-20950,92</t>
  </si>
  <si>
    <r>
      <t xml:space="preserve"> Очікувана вартість закупівлі -                     927 721,20 грн.                                                 90% кошти м/б -</t>
    </r>
    <r>
      <rPr>
        <b/>
        <u/>
        <sz val="16"/>
        <rFont val="Times New Roman"/>
        <family val="1"/>
        <charset val="204"/>
      </rPr>
      <t xml:space="preserve"> 834949,08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грн,                10% кошти ОСББ -92772,12 грн.; вивільнення/перерозподіл всього: 860400,00 в т.ч. Технагляд і авторський</t>
    </r>
  </si>
  <si>
    <t xml:space="preserve">Перерозподіл: коштів згідно листа №334 від 31.10.2022  знято з робіт         1 300 000,00 грн. на:  систему киснепостачання (11337751-1300000=10 037 751,00- 57200 на димоход= 9 980 551,00 грн.; вивільнення/перерозподіл коштів в сумі 9204050,00 грн в т ч. авторський і технагляд </t>
  </si>
  <si>
    <t>Кошти виділені в повному обсязі в лютому 2022 року; закупівля по технагляду відбулася згідно Постанови №169; вивільнення/перерозподіл коштів в сумі=920350,00грн. В т.ч авторський і технагляд.</t>
  </si>
  <si>
    <t>Кошти виділені в повному обсязі в лютому 2022 року; закупівля по технагляду відбулася згідно Постанови №169; вивільнення/перерозподіл коштів в сумі=515965,00грн. В т.ч авторський і технагляд.</t>
  </si>
  <si>
    <t>Алла Крук</t>
  </si>
  <si>
    <t>Закупівля без застосування відкритих торгів для закупівлі робіт  відповідно до п.п.8 п.13 Постанови №1178, Договір №150-12/22 від 23.12.2022 року на суму 3 082 185,43 грн.</t>
  </si>
  <si>
    <t>Договір №151-12/22 від 23.12.2022 року на суму 38244,66 грн.</t>
  </si>
  <si>
    <t>Договір №152-12/22 від 23.12.2022 року на суму 16294,00 грн.</t>
  </si>
  <si>
    <t>Договір №154-12/22 від 23.12.2022 на суму     17025,17 грн.</t>
  </si>
  <si>
    <t>Договір №155-12/22 від 23.12.2022 на суму     9368,42 грн.</t>
  </si>
  <si>
    <t xml:space="preserve"> на 2022 рік від 27.12.2022</t>
  </si>
  <si>
    <r>
      <t xml:space="preserve"> Закупівля без застосування відкритих торгів для закупівлі робіт  відповідно до п.п.8 п.13 Постанови №1178. </t>
    </r>
    <r>
      <rPr>
        <sz val="16"/>
        <color rgb="FFFF0000"/>
        <rFont val="Times New Roman"/>
        <family val="1"/>
        <charset val="204"/>
      </rPr>
      <t>здійснена 27.12.2022 року</t>
    </r>
    <r>
      <rPr>
        <sz val="16"/>
        <rFont val="Times New Roman"/>
        <family val="1"/>
      </rPr>
      <t xml:space="preserve">  </t>
    </r>
    <r>
      <rPr>
        <sz val="16"/>
        <color rgb="FF7030A0"/>
        <rFont val="Times New Roman"/>
        <family val="1"/>
        <charset val="204"/>
      </rPr>
      <t>Договір №153-12/22 від 23.12.2022 на суму  1 407 935,62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</si>
</sst>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0" fontId="15" fillId="3" borderId="1" xfId="0" applyFont="1" applyFill="1" applyBorder="1" applyAlignment="1">
      <alignment horizontal="justify" vertical="center"/>
    </xf>
    <xf numFmtId="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24" fillId="18" borderId="1" xfId="0" applyFont="1" applyFill="1" applyBorder="1" applyAlignment="1">
      <alignment horizontal="left"/>
    </xf>
    <xf numFmtId="49" fontId="18" fillId="18" borderId="1" xfId="0" applyNumberFormat="1" applyFont="1" applyFill="1" applyBorder="1" applyAlignment="1">
      <alignment horizontal="center" vertical="center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left" vertical="center" wrapText="1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4" fontId="31" fillId="8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0" fontId="18" fillId="13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2" fontId="18" fillId="20" borderId="1" xfId="0" applyNumberFormat="1" applyFont="1" applyFill="1" applyBorder="1" applyAlignment="1">
      <alignment horizontal="center" vertical="center" wrapText="1"/>
    </xf>
    <xf numFmtId="2" fontId="16" fillId="20" borderId="1" xfId="0" applyNumberFormat="1" applyFont="1" applyFill="1" applyBorder="1" applyAlignment="1">
      <alignment horizontal="center" vertical="center" wrapText="1"/>
    </xf>
    <xf numFmtId="2" fontId="20" fillId="20" borderId="1" xfId="0" applyNumberFormat="1" applyFont="1" applyFill="1" applyBorder="1" applyAlignment="1">
      <alignment horizontal="center" vertical="center" wrapText="1"/>
    </xf>
    <xf numFmtId="2" fontId="20" fillId="14" borderId="1" xfId="0" applyNumberFormat="1" applyFont="1" applyFill="1" applyBorder="1" applyAlignment="1">
      <alignment horizontal="center" vertical="center" wrapText="1"/>
    </xf>
    <xf numFmtId="164" fontId="20" fillId="14" borderId="1" xfId="0" applyNumberFormat="1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29" fillId="14" borderId="1" xfId="0" applyNumberFormat="1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 wrapText="1"/>
    </xf>
    <xf numFmtId="164" fontId="33" fillId="14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left"/>
    </xf>
    <xf numFmtId="49" fontId="15" fillId="13" borderId="1" xfId="0" applyNumberFormat="1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top" wrapText="1"/>
    </xf>
    <xf numFmtId="0" fontId="27" fillId="18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18" borderId="1" xfId="0" applyNumberFormat="1" applyFont="1" applyFill="1" applyBorder="1" applyAlignment="1">
      <alignment horizontal="center"/>
    </xf>
    <xf numFmtId="0" fontId="16" fillId="18" borderId="1" xfId="0" applyFont="1" applyFill="1" applyBorder="1" applyAlignment="1">
      <alignment horizontal="left" vertical="center" wrapText="1"/>
    </xf>
    <xf numFmtId="0" fontId="15" fillId="18" borderId="1" xfId="0" applyFont="1" applyFill="1" applyBorder="1" applyAlignment="1">
      <alignment horizontal="justify"/>
    </xf>
    <xf numFmtId="164" fontId="20" fillId="17" borderId="1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0" fontId="27" fillId="13" borderId="1" xfId="0" applyFont="1" applyFill="1" applyBorder="1" applyAlignment="1">
      <alignment vertical="center" wrapText="1"/>
    </xf>
    <xf numFmtId="4" fontId="15" fillId="17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left" vertical="center"/>
    </xf>
    <xf numFmtId="4" fontId="31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164" fontId="35" fillId="17" borderId="1" xfId="0" applyNumberFormat="1" applyFont="1" applyFill="1" applyBorder="1" applyAlignment="1">
      <alignment horizontal="center" vertical="center" wrapText="1"/>
    </xf>
    <xf numFmtId="164" fontId="18" fillId="17" borderId="1" xfId="0" applyNumberFormat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left" vertical="center" wrapText="1"/>
    </xf>
    <xf numFmtId="0" fontId="28" fillId="21" borderId="5" xfId="0" applyFont="1" applyFill="1" applyBorder="1" applyAlignment="1">
      <alignment horizontal="left" wrapText="1"/>
    </xf>
    <xf numFmtId="0" fontId="24" fillId="21" borderId="1" xfId="0" applyFont="1" applyFill="1" applyBorder="1" applyAlignment="1">
      <alignment horizontal="left"/>
    </xf>
    <xf numFmtId="164" fontId="28" fillId="21" borderId="1" xfId="0" applyNumberFormat="1" applyFont="1" applyFill="1" applyBorder="1" applyAlignment="1">
      <alignment horizontal="center"/>
    </xf>
    <xf numFmtId="49" fontId="18" fillId="21" borderId="1" xfId="0" applyNumberFormat="1" applyFont="1" applyFill="1" applyBorder="1" applyAlignment="1">
      <alignment horizontal="center" vertical="center" wrapText="1"/>
    </xf>
    <xf numFmtId="0" fontId="27" fillId="21" borderId="1" xfId="0" applyFont="1" applyFill="1" applyBorder="1" applyAlignment="1">
      <alignment horizontal="left"/>
    </xf>
    <xf numFmtId="0" fontId="15" fillId="21" borderId="0" xfId="0" applyFont="1" applyFill="1" applyAlignment="1">
      <alignment wrapText="1"/>
    </xf>
    <xf numFmtId="0" fontId="16" fillId="21" borderId="1" xfId="0" applyFont="1" applyFill="1" applyBorder="1" applyAlignment="1">
      <alignment horizontal="left" vertical="center" wrapText="1"/>
    </xf>
    <xf numFmtId="0" fontId="15" fillId="21" borderId="1" xfId="0" applyFont="1" applyFill="1" applyBorder="1" applyAlignment="1">
      <alignment wrapText="1"/>
    </xf>
    <xf numFmtId="0" fontId="18" fillId="3" borderId="5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8" fillId="19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2" fillId="22" borderId="1" xfId="0" applyNumberFormat="1" applyFont="1" applyFill="1" applyBorder="1" applyAlignment="1">
      <alignment horizontal="center"/>
    </xf>
    <xf numFmtId="164" fontId="15" fillId="22" borderId="1" xfId="0" applyNumberFormat="1" applyFont="1" applyFill="1" applyBorder="1" applyAlignment="1">
      <alignment horizontal="center"/>
    </xf>
    <xf numFmtId="2" fontId="15" fillId="22" borderId="1" xfId="0" applyNumberFormat="1" applyFont="1" applyFill="1" applyBorder="1" applyAlignment="1">
      <alignment horizontal="center" vertical="center" wrapText="1"/>
    </xf>
    <xf numFmtId="164" fontId="15" fillId="22" borderId="1" xfId="0" applyNumberFormat="1" applyFont="1" applyFill="1" applyBorder="1" applyAlignment="1">
      <alignment horizontal="center" vertical="center" wrapText="1"/>
    </xf>
    <xf numFmtId="2" fontId="18" fillId="22" borderId="1" xfId="0" applyNumberFormat="1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left" vertical="center" wrapText="1"/>
    </xf>
    <xf numFmtId="49" fontId="29" fillId="19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19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4"/>
  <sheetViews>
    <sheetView tabSelected="1" zoomScale="60" zoomScaleNormal="60" zoomScaleSheetLayoutView="70" workbookViewId="0">
      <selection activeCell="J102" sqref="J102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21" customWidth="1"/>
    <col min="11" max="11" width="71.109375" customWidth="1"/>
  </cols>
  <sheetData>
    <row r="1" spans="1:11" ht="26.4" customHeight="1" x14ac:dyDescent="0.3">
      <c r="A1" s="340" t="s">
        <v>329</v>
      </c>
      <c r="B1" s="340"/>
      <c r="C1" s="340"/>
      <c r="D1" s="340"/>
      <c r="E1" s="340"/>
      <c r="F1" s="340"/>
      <c r="G1" s="340"/>
      <c r="H1" s="340"/>
      <c r="I1" s="340"/>
      <c r="J1" s="340"/>
      <c r="K1" s="2"/>
    </row>
    <row r="2" spans="1:11" ht="18.600000000000001" x14ac:dyDescent="0.3">
      <c r="A2" s="340" t="s">
        <v>385</v>
      </c>
      <c r="B2" s="340"/>
      <c r="C2" s="340"/>
      <c r="D2" s="340"/>
      <c r="E2" s="340"/>
      <c r="F2" s="340"/>
      <c r="G2" s="340"/>
      <c r="H2" s="340"/>
      <c r="I2" s="340"/>
      <c r="J2" s="340"/>
      <c r="K2" s="2"/>
    </row>
    <row r="3" spans="1:11" ht="18.600000000000001" x14ac:dyDescent="0.3">
      <c r="A3" s="340" t="s">
        <v>39</v>
      </c>
      <c r="B3" s="340"/>
      <c r="C3" s="340"/>
      <c r="D3" s="340"/>
      <c r="E3" s="340"/>
      <c r="F3" s="340"/>
      <c r="G3" s="340"/>
      <c r="H3" s="340"/>
      <c r="I3" s="340"/>
      <c r="J3" s="340"/>
      <c r="K3" s="2"/>
    </row>
    <row r="4" spans="1:11" ht="18.600000000000001" x14ac:dyDescent="0.3">
      <c r="A4" s="341" t="s">
        <v>36</v>
      </c>
      <c r="B4" s="341"/>
      <c r="C4" s="341"/>
      <c r="D4" s="341"/>
      <c r="E4" s="341"/>
      <c r="F4" s="341"/>
      <c r="G4" s="341"/>
      <c r="H4" s="341"/>
      <c r="I4" s="341"/>
      <c r="J4" s="341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145" t="s">
        <v>0</v>
      </c>
      <c r="B6" s="145" t="s">
        <v>1</v>
      </c>
      <c r="C6" s="146" t="s">
        <v>2</v>
      </c>
      <c r="D6" s="146" t="s">
        <v>2</v>
      </c>
      <c r="E6" s="146" t="s">
        <v>2</v>
      </c>
      <c r="F6" s="145" t="s">
        <v>3</v>
      </c>
      <c r="G6" s="145" t="s">
        <v>4</v>
      </c>
      <c r="H6" s="145" t="s">
        <v>5</v>
      </c>
      <c r="I6" s="145" t="s">
        <v>6</v>
      </c>
      <c r="J6" s="145" t="s">
        <v>7</v>
      </c>
      <c r="K6" s="7"/>
    </row>
    <row r="7" spans="1:11" ht="18.600000000000001" x14ac:dyDescent="0.3">
      <c r="A7" s="141" t="s">
        <v>8</v>
      </c>
      <c r="B7" s="141" t="s">
        <v>9</v>
      </c>
      <c r="C7" s="142" t="s">
        <v>10</v>
      </c>
      <c r="D7" s="142" t="s">
        <v>11</v>
      </c>
      <c r="E7" s="142" t="s">
        <v>12</v>
      </c>
      <c r="F7" s="142" t="s">
        <v>13</v>
      </c>
      <c r="G7" s="142" t="s">
        <v>14</v>
      </c>
      <c r="H7" s="142" t="s">
        <v>15</v>
      </c>
      <c r="I7" s="142" t="s">
        <v>16</v>
      </c>
      <c r="J7" s="143" t="s">
        <v>17</v>
      </c>
      <c r="K7" s="8"/>
    </row>
    <row r="8" spans="1:11" ht="84" x14ac:dyDescent="0.3">
      <c r="A8" s="41" t="s">
        <v>18</v>
      </c>
      <c r="B8" s="41" t="s">
        <v>101</v>
      </c>
      <c r="C8" s="25">
        <v>2210</v>
      </c>
      <c r="D8" s="25"/>
      <c r="E8" s="25"/>
      <c r="F8" s="273">
        <v>29854</v>
      </c>
      <c r="G8" s="40" t="s">
        <v>19</v>
      </c>
      <c r="H8" s="40" t="s">
        <v>290</v>
      </c>
      <c r="I8" s="40" t="s">
        <v>280</v>
      </c>
      <c r="J8" s="36" t="s">
        <v>37</v>
      </c>
      <c r="K8" s="9"/>
    </row>
    <row r="9" spans="1:11" s="115" customFormat="1" ht="52.2" customHeight="1" x14ac:dyDescent="0.3">
      <c r="A9" s="283" t="s">
        <v>320</v>
      </c>
      <c r="B9" s="41" t="s">
        <v>101</v>
      </c>
      <c r="C9" s="25">
        <v>2210</v>
      </c>
      <c r="D9" s="25"/>
      <c r="E9" s="25"/>
      <c r="F9" s="273">
        <v>5747.5</v>
      </c>
      <c r="G9" s="40" t="s">
        <v>19</v>
      </c>
      <c r="H9" s="40" t="s">
        <v>290</v>
      </c>
      <c r="I9" s="40" t="s">
        <v>308</v>
      </c>
      <c r="J9" s="36" t="s">
        <v>37</v>
      </c>
      <c r="K9" s="9"/>
    </row>
    <row r="10" spans="1:11" s="115" customFormat="1" ht="42" x14ac:dyDescent="0.3">
      <c r="A10" s="41" t="s">
        <v>18</v>
      </c>
      <c r="B10" s="144" t="s">
        <v>176</v>
      </c>
      <c r="C10" s="119" t="s">
        <v>177</v>
      </c>
      <c r="D10" s="25"/>
      <c r="E10" s="25"/>
      <c r="F10" s="274">
        <v>10785</v>
      </c>
      <c r="G10" s="36" t="s">
        <v>19</v>
      </c>
      <c r="H10" s="119" t="s">
        <v>178</v>
      </c>
      <c r="I10" s="40"/>
      <c r="J10" s="36" t="s">
        <v>37</v>
      </c>
      <c r="K10" s="9"/>
    </row>
    <row r="11" spans="1:11" s="115" customFormat="1" ht="42" x14ac:dyDescent="0.3">
      <c r="A11" s="41" t="s">
        <v>318</v>
      </c>
      <c r="B11" s="144" t="s">
        <v>315</v>
      </c>
      <c r="C11" s="119" t="s">
        <v>177</v>
      </c>
      <c r="D11" s="25"/>
      <c r="E11" s="25"/>
      <c r="F11" s="274">
        <v>12320</v>
      </c>
      <c r="G11" s="36" t="s">
        <v>19</v>
      </c>
      <c r="H11" s="40" t="s">
        <v>290</v>
      </c>
      <c r="I11" s="40" t="s">
        <v>317</v>
      </c>
      <c r="J11" s="36" t="s">
        <v>37</v>
      </c>
      <c r="K11" s="9"/>
    </row>
    <row r="12" spans="1:11" s="115" customFormat="1" ht="42" x14ac:dyDescent="0.3">
      <c r="A12" s="41" t="s">
        <v>314</v>
      </c>
      <c r="B12" s="144" t="s">
        <v>315</v>
      </c>
      <c r="C12" s="119" t="s">
        <v>177</v>
      </c>
      <c r="D12" s="25"/>
      <c r="E12" s="25"/>
      <c r="F12" s="274">
        <v>18620</v>
      </c>
      <c r="G12" s="36" t="s">
        <v>19</v>
      </c>
      <c r="H12" s="40" t="s">
        <v>290</v>
      </c>
      <c r="I12" s="40" t="s">
        <v>316</v>
      </c>
      <c r="J12" s="36" t="s">
        <v>37</v>
      </c>
      <c r="K12" s="9"/>
    </row>
    <row r="13" spans="1:11" ht="126" x14ac:dyDescent="0.3">
      <c r="A13" s="37" t="s">
        <v>47</v>
      </c>
      <c r="B13" s="41" t="s">
        <v>48</v>
      </c>
      <c r="C13" s="25">
        <v>2210</v>
      </c>
      <c r="D13" s="25"/>
      <c r="E13" s="25"/>
      <c r="F13" s="275">
        <v>0</v>
      </c>
      <c r="G13" s="40" t="s">
        <v>19</v>
      </c>
      <c r="H13" s="40" t="s">
        <v>290</v>
      </c>
      <c r="I13" s="40" t="s">
        <v>307</v>
      </c>
      <c r="J13" s="36" t="s">
        <v>37</v>
      </c>
      <c r="K13" s="9"/>
    </row>
    <row r="14" spans="1:11" s="115" customFormat="1" ht="97.5" customHeight="1" x14ac:dyDescent="0.3">
      <c r="A14" s="37" t="s">
        <v>311</v>
      </c>
      <c r="B14" s="41" t="s">
        <v>321</v>
      </c>
      <c r="C14" s="25">
        <v>2240</v>
      </c>
      <c r="D14" s="25"/>
      <c r="E14" s="25"/>
      <c r="F14" s="276">
        <v>10789</v>
      </c>
      <c r="G14" s="40" t="s">
        <v>19</v>
      </c>
      <c r="H14" s="40" t="s">
        <v>290</v>
      </c>
      <c r="I14" s="40"/>
      <c r="J14" s="36" t="s">
        <v>37</v>
      </c>
      <c r="K14" s="9"/>
    </row>
    <row r="15" spans="1:11" s="115" customFormat="1" ht="82.2" customHeight="1" x14ac:dyDescent="0.3">
      <c r="A15" s="37" t="s">
        <v>310</v>
      </c>
      <c r="B15" s="41" t="s">
        <v>309</v>
      </c>
      <c r="C15" s="25">
        <v>2240</v>
      </c>
      <c r="D15" s="25"/>
      <c r="E15" s="25"/>
      <c r="F15" s="276">
        <v>4490</v>
      </c>
      <c r="G15" s="40" t="s">
        <v>19</v>
      </c>
      <c r="H15" s="40" t="s">
        <v>290</v>
      </c>
      <c r="I15" s="40" t="s">
        <v>312</v>
      </c>
      <c r="J15" s="36" t="s">
        <v>37</v>
      </c>
      <c r="K15" s="9"/>
    </row>
    <row r="16" spans="1:11" s="115" customFormat="1" ht="82.2" customHeight="1" x14ac:dyDescent="0.3">
      <c r="A16" s="41" t="s">
        <v>44</v>
      </c>
      <c r="B16" s="43" t="s">
        <v>49</v>
      </c>
      <c r="C16" s="25">
        <v>2240</v>
      </c>
      <c r="D16" s="25"/>
      <c r="E16" s="25"/>
      <c r="F16" s="215">
        <v>6000</v>
      </c>
      <c r="G16" s="40" t="s">
        <v>19</v>
      </c>
      <c r="H16" s="40" t="s">
        <v>290</v>
      </c>
      <c r="I16" s="40"/>
      <c r="J16" s="36" t="s">
        <v>37</v>
      </c>
      <c r="K16" s="9"/>
    </row>
    <row r="17" spans="1:11" ht="118.2" customHeight="1" x14ac:dyDescent="0.3">
      <c r="A17" s="41" t="s">
        <v>44</v>
      </c>
      <c r="B17" s="45" t="s">
        <v>193</v>
      </c>
      <c r="C17" s="25">
        <v>2240</v>
      </c>
      <c r="D17" s="25"/>
      <c r="E17" s="25"/>
      <c r="F17" s="302">
        <v>7200</v>
      </c>
      <c r="G17" s="40" t="s">
        <v>19</v>
      </c>
      <c r="H17" s="40" t="s">
        <v>322</v>
      </c>
      <c r="I17" s="40" t="s">
        <v>345</v>
      </c>
      <c r="J17" s="36" t="s">
        <v>37</v>
      </c>
      <c r="K17" s="9"/>
    </row>
    <row r="18" spans="1:11" s="115" customFormat="1" ht="66" customHeight="1" x14ac:dyDescent="0.3">
      <c r="A18" s="41" t="s">
        <v>44</v>
      </c>
      <c r="B18" s="43" t="s">
        <v>193</v>
      </c>
      <c r="C18" s="25">
        <v>2240</v>
      </c>
      <c r="D18" s="25"/>
      <c r="E18" s="25"/>
      <c r="F18" s="215">
        <v>10000</v>
      </c>
      <c r="G18" s="40" t="s">
        <v>19</v>
      </c>
      <c r="H18" s="40" t="s">
        <v>192</v>
      </c>
      <c r="I18" s="40"/>
      <c r="J18" s="36" t="s">
        <v>37</v>
      </c>
      <c r="K18" s="9"/>
    </row>
    <row r="19" spans="1:11" ht="42" x14ac:dyDescent="0.3">
      <c r="A19" s="41" t="s">
        <v>85</v>
      </c>
      <c r="B19" s="43" t="s">
        <v>50</v>
      </c>
      <c r="C19" s="44">
        <v>2240</v>
      </c>
      <c r="D19" s="44"/>
      <c r="E19" s="44"/>
      <c r="F19" s="235">
        <v>0</v>
      </c>
      <c r="G19" s="40" t="s">
        <v>19</v>
      </c>
      <c r="H19" s="40" t="s">
        <v>268</v>
      </c>
      <c r="I19" s="40" t="s">
        <v>275</v>
      </c>
      <c r="J19" s="36" t="s">
        <v>37</v>
      </c>
      <c r="K19" s="9"/>
    </row>
    <row r="20" spans="1:11" ht="105" x14ac:dyDescent="0.3">
      <c r="A20" s="45" t="s">
        <v>25</v>
      </c>
      <c r="B20" s="45" t="s">
        <v>51</v>
      </c>
      <c r="C20" s="25">
        <v>2240</v>
      </c>
      <c r="D20" s="25"/>
      <c r="E20" s="25"/>
      <c r="F20" s="42">
        <v>12720</v>
      </c>
      <c r="G20" s="40" t="s">
        <v>19</v>
      </c>
      <c r="H20" s="40" t="s">
        <v>46</v>
      </c>
      <c r="I20" s="40"/>
      <c r="J20" s="36" t="s">
        <v>37</v>
      </c>
      <c r="K20" s="10"/>
    </row>
    <row r="21" spans="1:11" s="115" customFormat="1" ht="105" x14ac:dyDescent="0.3">
      <c r="A21" s="45" t="s">
        <v>25</v>
      </c>
      <c r="B21" s="303" t="s">
        <v>338</v>
      </c>
      <c r="C21" s="25">
        <v>2240</v>
      </c>
      <c r="D21" s="25"/>
      <c r="E21" s="25"/>
      <c r="F21" s="301">
        <v>206</v>
      </c>
      <c r="G21" s="40" t="s">
        <v>19</v>
      </c>
      <c r="H21" s="40" t="s">
        <v>322</v>
      </c>
      <c r="I21" s="40" t="s">
        <v>339</v>
      </c>
      <c r="J21" s="36" t="s">
        <v>37</v>
      </c>
      <c r="K21" s="10"/>
    </row>
    <row r="22" spans="1:11" ht="63" x14ac:dyDescent="0.3">
      <c r="A22" s="45" t="s">
        <v>26</v>
      </c>
      <c r="B22" s="45" t="s">
        <v>52</v>
      </c>
      <c r="C22" s="25">
        <v>2240</v>
      </c>
      <c r="D22" s="25"/>
      <c r="E22" s="25"/>
      <c r="F22" s="278">
        <v>2580</v>
      </c>
      <c r="G22" s="40" t="s">
        <v>19</v>
      </c>
      <c r="H22" s="40" t="s">
        <v>200</v>
      </c>
      <c r="I22" s="40" t="s">
        <v>198</v>
      </c>
      <c r="J22" s="36" t="s">
        <v>37</v>
      </c>
      <c r="K22" s="10"/>
    </row>
    <row r="23" spans="1:11" s="115" customFormat="1" ht="84" x14ac:dyDescent="0.3">
      <c r="A23" s="45" t="s">
        <v>26</v>
      </c>
      <c r="B23" s="45" t="s">
        <v>197</v>
      </c>
      <c r="C23" s="25">
        <v>2240</v>
      </c>
      <c r="D23" s="25"/>
      <c r="E23" s="25"/>
      <c r="F23" s="278">
        <v>993</v>
      </c>
      <c r="G23" s="40" t="s">
        <v>19</v>
      </c>
      <c r="H23" s="40" t="s">
        <v>200</v>
      </c>
      <c r="I23" s="40" t="s">
        <v>199</v>
      </c>
      <c r="J23" s="36" t="s">
        <v>37</v>
      </c>
      <c r="K23" s="10"/>
    </row>
    <row r="24" spans="1:11" ht="84" x14ac:dyDescent="0.3">
      <c r="A24" s="45" t="s">
        <v>26</v>
      </c>
      <c r="B24" s="45" t="s">
        <v>207</v>
      </c>
      <c r="C24" s="25">
        <v>2240</v>
      </c>
      <c r="D24" s="25"/>
      <c r="E24" s="25"/>
      <c r="F24" s="299">
        <v>2735</v>
      </c>
      <c r="G24" s="40" t="s">
        <v>19</v>
      </c>
      <c r="H24" s="40" t="s">
        <v>322</v>
      </c>
      <c r="I24" s="40" t="s">
        <v>334</v>
      </c>
      <c r="J24" s="36" t="s">
        <v>37</v>
      </c>
      <c r="K24" s="10"/>
    </row>
    <row r="25" spans="1:11" ht="63" x14ac:dyDescent="0.3">
      <c r="A25" s="45" t="s">
        <v>43</v>
      </c>
      <c r="B25" s="45" t="s">
        <v>102</v>
      </c>
      <c r="C25" s="44">
        <v>2240</v>
      </c>
      <c r="D25" s="44"/>
      <c r="E25" s="44"/>
      <c r="F25" s="215">
        <v>1.5</v>
      </c>
      <c r="G25" s="40" t="s">
        <v>19</v>
      </c>
      <c r="H25" s="40" t="s">
        <v>46</v>
      </c>
      <c r="I25" s="40" t="s">
        <v>104</v>
      </c>
      <c r="J25" s="36" t="s">
        <v>37</v>
      </c>
      <c r="K25" s="10"/>
    </row>
    <row r="26" spans="1:11" ht="63" x14ac:dyDescent="0.3">
      <c r="A26" s="45" t="s">
        <v>43</v>
      </c>
      <c r="B26" s="45" t="s">
        <v>103</v>
      </c>
      <c r="C26" s="44">
        <v>2240</v>
      </c>
      <c r="D26" s="44"/>
      <c r="E26" s="44"/>
      <c r="F26" s="215">
        <v>1.5</v>
      </c>
      <c r="G26" s="40" t="s">
        <v>19</v>
      </c>
      <c r="H26" s="40" t="s">
        <v>46</v>
      </c>
      <c r="I26" s="40"/>
      <c r="J26" s="36" t="s">
        <v>37</v>
      </c>
      <c r="K26" s="10"/>
    </row>
    <row r="27" spans="1:11" s="115" customFormat="1" ht="63" x14ac:dyDescent="0.3">
      <c r="A27" s="45" t="s">
        <v>43</v>
      </c>
      <c r="B27" s="45" t="s">
        <v>103</v>
      </c>
      <c r="C27" s="44">
        <v>2240</v>
      </c>
      <c r="D27" s="44"/>
      <c r="E27" s="44"/>
      <c r="F27" s="215">
        <v>550</v>
      </c>
      <c r="G27" s="40" t="s">
        <v>19</v>
      </c>
      <c r="H27" s="40" t="s">
        <v>221</v>
      </c>
      <c r="I27" s="40"/>
      <c r="J27" s="36" t="s">
        <v>37</v>
      </c>
      <c r="K27" s="10"/>
    </row>
    <row r="28" spans="1:11" s="115" customFormat="1" ht="63" x14ac:dyDescent="0.3">
      <c r="A28" s="45" t="s">
        <v>43</v>
      </c>
      <c r="B28" s="45" t="s">
        <v>228</v>
      </c>
      <c r="C28" s="44">
        <v>2240</v>
      </c>
      <c r="D28" s="44"/>
      <c r="E28" s="44"/>
      <c r="F28" s="215">
        <v>1400</v>
      </c>
      <c r="G28" s="40" t="s">
        <v>19</v>
      </c>
      <c r="H28" s="40" t="s">
        <v>221</v>
      </c>
      <c r="I28" s="40"/>
      <c r="J28" s="36" t="s">
        <v>37</v>
      </c>
      <c r="K28" s="10"/>
    </row>
    <row r="29" spans="1:11" ht="63" x14ac:dyDescent="0.3">
      <c r="A29" s="45" t="s">
        <v>27</v>
      </c>
      <c r="B29" s="45" t="s">
        <v>28</v>
      </c>
      <c r="C29" s="25">
        <v>2240</v>
      </c>
      <c r="D29" s="25"/>
      <c r="E29" s="25"/>
      <c r="F29" s="234">
        <v>0</v>
      </c>
      <c r="G29" s="40" t="s">
        <v>19</v>
      </c>
      <c r="H29" s="40" t="s">
        <v>268</v>
      </c>
      <c r="I29" s="40" t="s">
        <v>272</v>
      </c>
      <c r="J29" s="36" t="s">
        <v>37</v>
      </c>
      <c r="K29" s="10"/>
    </row>
    <row r="30" spans="1:11" ht="42" x14ac:dyDescent="0.3">
      <c r="A30" s="26" t="s">
        <v>83</v>
      </c>
      <c r="B30" s="45" t="s">
        <v>54</v>
      </c>
      <c r="C30" s="25">
        <v>2240</v>
      </c>
      <c r="D30" s="25"/>
      <c r="E30" s="25"/>
      <c r="F30" s="278">
        <v>9150</v>
      </c>
      <c r="G30" s="40" t="s">
        <v>19</v>
      </c>
      <c r="H30" s="40" t="s">
        <v>63</v>
      </c>
      <c r="I30" s="40" t="s">
        <v>143</v>
      </c>
      <c r="J30" s="36" t="s">
        <v>37</v>
      </c>
      <c r="K30" s="10"/>
    </row>
    <row r="31" spans="1:11" ht="42" x14ac:dyDescent="0.3">
      <c r="A31" s="27" t="s">
        <v>26</v>
      </c>
      <c r="B31" s="27" t="s">
        <v>53</v>
      </c>
      <c r="C31" s="25">
        <v>2240</v>
      </c>
      <c r="D31" s="25"/>
      <c r="E31" s="25"/>
      <c r="F31" s="277">
        <v>554</v>
      </c>
      <c r="G31" s="40" t="s">
        <v>19</v>
      </c>
      <c r="H31" s="40" t="s">
        <v>268</v>
      </c>
      <c r="I31" s="40" t="s">
        <v>273</v>
      </c>
      <c r="J31" s="36" t="s">
        <v>37</v>
      </c>
      <c r="K31" s="10"/>
    </row>
    <row r="32" spans="1:11" ht="84" x14ac:dyDescent="0.3">
      <c r="A32" s="45" t="s">
        <v>340</v>
      </c>
      <c r="B32" s="45" t="s">
        <v>341</v>
      </c>
      <c r="C32" s="25">
        <v>2240</v>
      </c>
      <c r="D32" s="25"/>
      <c r="E32" s="25"/>
      <c r="F32" s="301">
        <v>600</v>
      </c>
      <c r="G32" s="40" t="s">
        <v>19</v>
      </c>
      <c r="H32" s="40" t="s">
        <v>322</v>
      </c>
      <c r="I32" s="40" t="s">
        <v>337</v>
      </c>
      <c r="J32" s="36" t="s">
        <v>37</v>
      </c>
      <c r="K32" s="10"/>
    </row>
    <row r="33" spans="1:11" ht="147" x14ac:dyDescent="0.3">
      <c r="A33" s="45" t="s">
        <v>20</v>
      </c>
      <c r="B33" s="45" t="s">
        <v>29</v>
      </c>
      <c r="C33" s="25">
        <v>2240</v>
      </c>
      <c r="D33" s="25"/>
      <c r="E33" s="25"/>
      <c r="F33" s="315">
        <v>40366</v>
      </c>
      <c r="G33" s="40" t="s">
        <v>19</v>
      </c>
      <c r="H33" s="40" t="s">
        <v>290</v>
      </c>
      <c r="I33" s="40" t="s">
        <v>319</v>
      </c>
      <c r="J33" s="36" t="s">
        <v>37</v>
      </c>
      <c r="K33" s="10"/>
    </row>
    <row r="34" spans="1:11" s="115" customFormat="1" ht="42" x14ac:dyDescent="0.3">
      <c r="A34" s="45" t="s">
        <v>171</v>
      </c>
      <c r="B34" s="45" t="s">
        <v>156</v>
      </c>
      <c r="C34" s="25">
        <v>2240</v>
      </c>
      <c r="D34" s="25"/>
      <c r="E34" s="25"/>
      <c r="F34" s="278">
        <v>1566</v>
      </c>
      <c r="G34" s="40" t="s">
        <v>19</v>
      </c>
      <c r="H34" s="40" t="s">
        <v>77</v>
      </c>
      <c r="I34" s="40"/>
      <c r="J34" s="36" t="s">
        <v>37</v>
      </c>
      <c r="K34" s="10"/>
    </row>
    <row r="35" spans="1:11" s="115" customFormat="1" ht="37.950000000000003" customHeight="1" x14ac:dyDescent="0.3">
      <c r="A35" s="45" t="s">
        <v>171</v>
      </c>
      <c r="B35" s="45" t="s">
        <v>157</v>
      </c>
      <c r="C35" s="25">
        <v>2240</v>
      </c>
      <c r="D35" s="25"/>
      <c r="E35" s="25"/>
      <c r="F35" s="301">
        <v>1200</v>
      </c>
      <c r="G35" s="40" t="s">
        <v>19</v>
      </c>
      <c r="H35" s="40" t="s">
        <v>322</v>
      </c>
      <c r="I35" s="40" t="s">
        <v>333</v>
      </c>
      <c r="J35" s="36" t="s">
        <v>37</v>
      </c>
      <c r="K35" s="10"/>
    </row>
    <row r="36" spans="1:11" s="115" customFormat="1" ht="37.950000000000003" customHeight="1" x14ac:dyDescent="0.3">
      <c r="A36" s="45" t="s">
        <v>20</v>
      </c>
      <c r="B36" s="149" t="s">
        <v>180</v>
      </c>
      <c r="C36" s="25">
        <v>2240</v>
      </c>
      <c r="D36" s="25"/>
      <c r="E36" s="25"/>
      <c r="F36" s="314">
        <v>20783</v>
      </c>
      <c r="G36" s="40" t="s">
        <v>19</v>
      </c>
      <c r="H36" s="40" t="s">
        <v>178</v>
      </c>
      <c r="I36" s="40"/>
      <c r="J36" s="36" t="s">
        <v>37</v>
      </c>
      <c r="K36" s="10"/>
    </row>
    <row r="37" spans="1:11" s="115" customFormat="1" ht="37.950000000000003" customHeight="1" x14ac:dyDescent="0.3">
      <c r="A37" s="107" t="s">
        <v>216</v>
      </c>
      <c r="B37" s="107" t="s">
        <v>217</v>
      </c>
      <c r="C37" s="25">
        <v>2240</v>
      </c>
      <c r="D37" s="25"/>
      <c r="E37" s="25"/>
      <c r="F37" s="279">
        <v>2000</v>
      </c>
      <c r="G37" s="40" t="s">
        <v>19</v>
      </c>
      <c r="H37" s="40" t="s">
        <v>200</v>
      </c>
      <c r="I37" s="40"/>
      <c r="J37" s="36" t="s">
        <v>37</v>
      </c>
      <c r="K37" s="10"/>
    </row>
    <row r="38" spans="1:11" ht="42" x14ac:dyDescent="0.3">
      <c r="A38" s="27" t="s">
        <v>30</v>
      </c>
      <c r="B38" s="45" t="s">
        <v>55</v>
      </c>
      <c r="C38" s="48">
        <v>2271</v>
      </c>
      <c r="D38" s="46"/>
      <c r="E38" s="46"/>
      <c r="F38" s="278">
        <v>4730</v>
      </c>
      <c r="G38" s="40" t="s">
        <v>19</v>
      </c>
      <c r="H38" s="40" t="s">
        <v>46</v>
      </c>
      <c r="I38" s="47"/>
      <c r="J38" s="36" t="s">
        <v>37</v>
      </c>
      <c r="K38" s="10"/>
    </row>
    <row r="39" spans="1:11" s="115" customFormat="1" ht="42" x14ac:dyDescent="0.3">
      <c r="A39" s="27" t="s">
        <v>30</v>
      </c>
      <c r="B39" s="45" t="s">
        <v>55</v>
      </c>
      <c r="C39" s="48">
        <v>2271</v>
      </c>
      <c r="D39" s="46"/>
      <c r="E39" s="46"/>
      <c r="F39" s="278">
        <v>3900</v>
      </c>
      <c r="G39" s="40" t="s">
        <v>19</v>
      </c>
      <c r="H39" s="40" t="s">
        <v>77</v>
      </c>
      <c r="I39" s="47"/>
      <c r="J39" s="36" t="s">
        <v>37</v>
      </c>
      <c r="K39" s="10"/>
    </row>
    <row r="40" spans="1:11" s="115" customFormat="1" ht="42" x14ac:dyDescent="0.3">
      <c r="A40" s="27" t="s">
        <v>30</v>
      </c>
      <c r="B40" s="45" t="s">
        <v>55</v>
      </c>
      <c r="C40" s="48">
        <v>2271</v>
      </c>
      <c r="D40" s="46"/>
      <c r="E40" s="46"/>
      <c r="F40" s="304">
        <v>993</v>
      </c>
      <c r="G40" s="40" t="s">
        <v>19</v>
      </c>
      <c r="H40" s="40" t="s">
        <v>290</v>
      </c>
      <c r="I40" s="40" t="s">
        <v>346</v>
      </c>
      <c r="J40" s="36" t="s">
        <v>37</v>
      </c>
      <c r="K40" s="10"/>
    </row>
    <row r="41" spans="1:11" ht="42" x14ac:dyDescent="0.4">
      <c r="A41" s="45" t="s">
        <v>105</v>
      </c>
      <c r="B41" s="45" t="s">
        <v>31</v>
      </c>
      <c r="C41" s="25">
        <v>2272</v>
      </c>
      <c r="D41" s="25"/>
      <c r="E41" s="25"/>
      <c r="F41" s="278">
        <v>451.7</v>
      </c>
      <c r="G41" s="40" t="s">
        <v>19</v>
      </c>
      <c r="H41" s="40" t="s">
        <v>46</v>
      </c>
      <c r="I41" s="131" t="s">
        <v>151</v>
      </c>
      <c r="J41" s="36" t="s">
        <v>37</v>
      </c>
      <c r="K41" s="10"/>
    </row>
    <row r="42" spans="1:11" s="115" customFormat="1" ht="84" x14ac:dyDescent="0.3">
      <c r="A42" s="45" t="s">
        <v>105</v>
      </c>
      <c r="B42" s="45" t="s">
        <v>150</v>
      </c>
      <c r="C42" s="25">
        <v>2272</v>
      </c>
      <c r="D42" s="25"/>
      <c r="E42" s="25"/>
      <c r="F42" s="278">
        <v>917.3</v>
      </c>
      <c r="G42" s="40" t="s">
        <v>19</v>
      </c>
      <c r="H42" s="40" t="s">
        <v>74</v>
      </c>
      <c r="I42" s="40" t="s">
        <v>152</v>
      </c>
      <c r="J42" s="36" t="s">
        <v>37</v>
      </c>
      <c r="K42" s="10"/>
    </row>
    <row r="43" spans="1:11" s="115" customFormat="1" ht="42" x14ac:dyDescent="0.3">
      <c r="A43" s="45" t="s">
        <v>105</v>
      </c>
      <c r="B43" s="148" t="s">
        <v>179</v>
      </c>
      <c r="C43" s="25">
        <v>2272</v>
      </c>
      <c r="D43" s="25"/>
      <c r="E43" s="25"/>
      <c r="F43" s="281">
        <v>1897</v>
      </c>
      <c r="G43" s="40" t="s">
        <v>19</v>
      </c>
      <c r="H43" s="40" t="s">
        <v>192</v>
      </c>
      <c r="I43" s="40" t="s">
        <v>194</v>
      </c>
      <c r="J43" s="36" t="s">
        <v>37</v>
      </c>
      <c r="K43" s="10"/>
    </row>
    <row r="44" spans="1:11" ht="42" x14ac:dyDescent="0.3">
      <c r="A44" s="45" t="s">
        <v>32</v>
      </c>
      <c r="B44" s="45" t="s">
        <v>33</v>
      </c>
      <c r="C44" s="25">
        <v>2273</v>
      </c>
      <c r="D44" s="25"/>
      <c r="E44" s="25"/>
      <c r="F44" s="280">
        <v>9755</v>
      </c>
      <c r="G44" s="40" t="s">
        <v>19</v>
      </c>
      <c r="H44" s="40" t="s">
        <v>268</v>
      </c>
      <c r="I44" s="40" t="s">
        <v>274</v>
      </c>
      <c r="J44" s="36" t="s">
        <v>37</v>
      </c>
      <c r="K44" s="10"/>
    </row>
    <row r="45" spans="1:11" s="115" customFormat="1" ht="63" x14ac:dyDescent="0.3">
      <c r="A45" s="45" t="s">
        <v>32</v>
      </c>
      <c r="B45" s="45" t="s">
        <v>33</v>
      </c>
      <c r="C45" s="25">
        <v>2273</v>
      </c>
      <c r="D45" s="25"/>
      <c r="E45" s="25"/>
      <c r="F45" s="305">
        <v>912</v>
      </c>
      <c r="G45" s="40" t="s">
        <v>19</v>
      </c>
      <c r="H45" s="40" t="s">
        <v>322</v>
      </c>
      <c r="I45" s="40" t="s">
        <v>335</v>
      </c>
      <c r="J45" s="36" t="s">
        <v>37</v>
      </c>
      <c r="K45" s="10"/>
    </row>
    <row r="46" spans="1:11" ht="42" x14ac:dyDescent="0.3">
      <c r="A46" s="45" t="s">
        <v>34</v>
      </c>
      <c r="B46" s="45" t="s">
        <v>56</v>
      </c>
      <c r="C46" s="25">
        <v>2273</v>
      </c>
      <c r="D46" s="25"/>
      <c r="E46" s="25"/>
      <c r="F46" s="304">
        <v>3696</v>
      </c>
      <c r="G46" s="40" t="s">
        <v>19</v>
      </c>
      <c r="H46" s="40" t="s">
        <v>322</v>
      </c>
      <c r="I46" s="40" t="s">
        <v>336</v>
      </c>
      <c r="J46" s="36" t="s">
        <v>37</v>
      </c>
      <c r="K46" s="10"/>
    </row>
    <row r="47" spans="1:11" s="115" customFormat="1" ht="42" x14ac:dyDescent="0.3">
      <c r="A47" s="45" t="s">
        <v>35</v>
      </c>
      <c r="B47" s="45" t="s">
        <v>57</v>
      </c>
      <c r="C47" s="25">
        <v>2275</v>
      </c>
      <c r="D47" s="25"/>
      <c r="E47" s="25"/>
      <c r="F47" s="278">
        <v>300</v>
      </c>
      <c r="G47" s="40" t="s">
        <v>19</v>
      </c>
      <c r="H47" s="40" t="s">
        <v>77</v>
      </c>
      <c r="I47" s="40"/>
      <c r="J47" s="36" t="s">
        <v>37</v>
      </c>
      <c r="K47" s="10"/>
    </row>
    <row r="48" spans="1:11" ht="42" x14ac:dyDescent="0.3">
      <c r="A48" s="45" t="s">
        <v>35</v>
      </c>
      <c r="B48" s="45" t="s">
        <v>57</v>
      </c>
      <c r="C48" s="25">
        <v>2275</v>
      </c>
      <c r="D48" s="25"/>
      <c r="E48" s="25"/>
      <c r="F48" s="278">
        <v>200</v>
      </c>
      <c r="G48" s="40" t="s">
        <v>19</v>
      </c>
      <c r="H48" s="40" t="s">
        <v>46</v>
      </c>
      <c r="I48" s="40"/>
      <c r="J48" s="36" t="s">
        <v>37</v>
      </c>
      <c r="K48" s="10"/>
    </row>
    <row r="49" spans="1:11" ht="63" x14ac:dyDescent="0.3">
      <c r="A49" s="27" t="s">
        <v>58</v>
      </c>
      <c r="B49" s="26" t="s">
        <v>229</v>
      </c>
      <c r="C49" s="49">
        <v>2282</v>
      </c>
      <c r="D49" s="25"/>
      <c r="E49" s="25"/>
      <c r="F49" s="272">
        <v>0</v>
      </c>
      <c r="G49" s="40" t="s">
        <v>19</v>
      </c>
      <c r="H49" s="40" t="s">
        <v>290</v>
      </c>
      <c r="I49" s="40" t="s">
        <v>230</v>
      </c>
      <c r="J49" s="36" t="s">
        <v>37</v>
      </c>
      <c r="K49" s="10"/>
    </row>
    <row r="50" spans="1:11" ht="33" customHeight="1" x14ac:dyDescent="0.3">
      <c r="A50" s="62" t="s">
        <v>45</v>
      </c>
      <c r="B50" s="63"/>
      <c r="C50" s="64"/>
      <c r="D50" s="64"/>
      <c r="E50" s="64"/>
      <c r="F50" s="65">
        <f>SUM(F8:F49)</f>
        <v>240963.5</v>
      </c>
      <c r="G50" s="66"/>
      <c r="H50" s="66"/>
      <c r="I50" s="66"/>
      <c r="J50" s="81"/>
      <c r="K50" s="11"/>
    </row>
    <row r="51" spans="1:11" ht="105" x14ac:dyDescent="0.4">
      <c r="A51" s="26" t="s">
        <v>60</v>
      </c>
      <c r="B51" s="45" t="s">
        <v>59</v>
      </c>
      <c r="C51" s="25">
        <v>2240</v>
      </c>
      <c r="D51" s="50"/>
      <c r="E51" s="50"/>
      <c r="F51" s="306">
        <v>923184.51</v>
      </c>
      <c r="G51" s="39" t="s">
        <v>38</v>
      </c>
      <c r="H51" s="24" t="s">
        <v>46</v>
      </c>
      <c r="I51" s="93" t="s">
        <v>276</v>
      </c>
      <c r="J51" s="36" t="s">
        <v>37</v>
      </c>
      <c r="K51" s="12"/>
    </row>
    <row r="52" spans="1:11" s="115" customFormat="1" ht="135" customHeight="1" x14ac:dyDescent="0.4">
      <c r="A52" s="26" t="s">
        <v>60</v>
      </c>
      <c r="B52" s="45" t="s">
        <v>148</v>
      </c>
      <c r="C52" s="25">
        <v>2240</v>
      </c>
      <c r="D52" s="50"/>
      <c r="E52" s="50"/>
      <c r="F52" s="306">
        <v>333103.38</v>
      </c>
      <c r="G52" s="39" t="s">
        <v>96</v>
      </c>
      <c r="H52" s="24" t="s">
        <v>74</v>
      </c>
      <c r="I52" s="93" t="s">
        <v>277</v>
      </c>
      <c r="J52" s="36" t="s">
        <v>37</v>
      </c>
      <c r="K52" s="12"/>
    </row>
    <row r="53" spans="1:11" ht="39.6" customHeight="1" x14ac:dyDescent="0.4">
      <c r="A53" s="62" t="s">
        <v>61</v>
      </c>
      <c r="B53" s="82"/>
      <c r="C53" s="81"/>
      <c r="D53" s="83"/>
      <c r="E53" s="83"/>
      <c r="F53" s="84">
        <f>SUM(F51)+F52</f>
        <v>1256287.8900000001</v>
      </c>
      <c r="G53" s="66"/>
      <c r="H53" s="85"/>
      <c r="I53" s="86"/>
      <c r="J53" s="87"/>
      <c r="K53" s="12"/>
    </row>
    <row r="54" spans="1:11" s="115" customFormat="1" ht="39.6" customHeight="1" x14ac:dyDescent="0.4">
      <c r="A54" s="180" t="s">
        <v>170</v>
      </c>
      <c r="B54" s="181"/>
      <c r="C54" s="182"/>
      <c r="D54" s="183"/>
      <c r="E54" s="183"/>
      <c r="F54" s="184">
        <v>0</v>
      </c>
      <c r="G54" s="185"/>
      <c r="H54" s="186"/>
      <c r="I54" s="187"/>
      <c r="J54" s="188"/>
      <c r="K54" s="12"/>
    </row>
    <row r="55" spans="1:11" s="115" customFormat="1" ht="124.95" customHeight="1" x14ac:dyDescent="0.4">
      <c r="A55" s="27" t="s">
        <v>287</v>
      </c>
      <c r="B55" s="123" t="s">
        <v>125</v>
      </c>
      <c r="C55" s="117">
        <v>3132</v>
      </c>
      <c r="D55" s="118"/>
      <c r="E55" s="118"/>
      <c r="F55" s="127">
        <v>1674870</v>
      </c>
      <c r="G55" s="39" t="s">
        <v>38</v>
      </c>
      <c r="H55" s="119" t="s">
        <v>178</v>
      </c>
      <c r="I55" s="243" t="s">
        <v>181</v>
      </c>
      <c r="J55" s="36" t="s">
        <v>37</v>
      </c>
      <c r="K55" s="12"/>
    </row>
    <row r="56" spans="1:11" s="115" customFormat="1" ht="124.95" customHeight="1" x14ac:dyDescent="0.4">
      <c r="A56" s="37" t="s">
        <v>109</v>
      </c>
      <c r="B56" s="123" t="s">
        <v>153</v>
      </c>
      <c r="C56" s="117">
        <v>3132</v>
      </c>
      <c r="D56" s="118"/>
      <c r="E56" s="118"/>
      <c r="F56" s="127">
        <v>38500</v>
      </c>
      <c r="G56" s="40" t="s">
        <v>106</v>
      </c>
      <c r="H56" s="119" t="s">
        <v>200</v>
      </c>
      <c r="I56" s="112" t="s">
        <v>208</v>
      </c>
      <c r="J56" s="36" t="s">
        <v>37</v>
      </c>
      <c r="K56" s="12"/>
    </row>
    <row r="57" spans="1:11" s="115" customFormat="1" ht="124.95" customHeight="1" x14ac:dyDescent="0.4">
      <c r="A57" s="37" t="s">
        <v>109</v>
      </c>
      <c r="B57" s="123" t="s">
        <v>154</v>
      </c>
      <c r="C57" s="117">
        <v>3132</v>
      </c>
      <c r="D57" s="118"/>
      <c r="E57" s="118"/>
      <c r="F57" s="127">
        <v>7000</v>
      </c>
      <c r="G57" s="40" t="s">
        <v>106</v>
      </c>
      <c r="H57" s="119" t="s">
        <v>200</v>
      </c>
      <c r="I57" s="156" t="s">
        <v>209</v>
      </c>
      <c r="J57" s="36" t="s">
        <v>37</v>
      </c>
      <c r="K57" s="12"/>
    </row>
    <row r="58" spans="1:11" s="115" customFormat="1" ht="124.95" customHeight="1" x14ac:dyDescent="0.4">
      <c r="A58" s="121" t="s">
        <v>285</v>
      </c>
      <c r="B58" s="239" t="s">
        <v>126</v>
      </c>
      <c r="C58" s="117">
        <v>3132</v>
      </c>
      <c r="D58" s="118"/>
      <c r="E58" s="118"/>
      <c r="F58" s="237">
        <v>26405</v>
      </c>
      <c r="G58" s="40" t="s">
        <v>106</v>
      </c>
      <c r="H58" s="119" t="s">
        <v>268</v>
      </c>
      <c r="I58" s="238" t="s">
        <v>286</v>
      </c>
      <c r="J58" s="36" t="s">
        <v>37</v>
      </c>
      <c r="K58" s="12"/>
    </row>
    <row r="59" spans="1:11" s="115" customFormat="1" ht="161.4" customHeight="1" x14ac:dyDescent="0.4">
      <c r="A59" s="122" t="s">
        <v>284</v>
      </c>
      <c r="B59" s="233" t="s">
        <v>133</v>
      </c>
      <c r="C59" s="117">
        <v>3132</v>
      </c>
      <c r="D59" s="118"/>
      <c r="E59" s="118"/>
      <c r="F59" s="212">
        <v>0</v>
      </c>
      <c r="G59" s="39" t="s">
        <v>21</v>
      </c>
      <c r="H59" s="119" t="s">
        <v>245</v>
      </c>
      <c r="I59" s="40" t="s">
        <v>244</v>
      </c>
      <c r="J59" s="36" t="s">
        <v>37</v>
      </c>
      <c r="K59" s="12"/>
    </row>
    <row r="60" spans="1:11" s="115" customFormat="1" ht="39.6" customHeight="1" x14ac:dyDescent="0.4">
      <c r="A60" s="62" t="s">
        <v>124</v>
      </c>
      <c r="B60" s="82"/>
      <c r="C60" s="81"/>
      <c r="D60" s="83"/>
      <c r="E60" s="83"/>
      <c r="F60" s="84">
        <f>F55+F58+F59+F56+F57</f>
        <v>1746775</v>
      </c>
      <c r="G60" s="66"/>
      <c r="H60" s="85"/>
      <c r="I60" s="86"/>
      <c r="J60" s="87"/>
      <c r="K60" s="12"/>
    </row>
    <row r="61" spans="1:11" s="115" customFormat="1" ht="102" customHeight="1" x14ac:dyDescent="0.4">
      <c r="A61" s="27" t="s">
        <v>283</v>
      </c>
      <c r="B61" s="26" t="s">
        <v>201</v>
      </c>
      <c r="C61" s="117">
        <v>2240</v>
      </c>
      <c r="D61" s="118"/>
      <c r="E61" s="118"/>
      <c r="F61" s="155">
        <v>671525</v>
      </c>
      <c r="G61" s="40" t="s">
        <v>38</v>
      </c>
      <c r="H61" s="119" t="s">
        <v>200</v>
      </c>
      <c r="I61" s="120"/>
      <c r="J61" s="36" t="s">
        <v>37</v>
      </c>
      <c r="K61" s="12"/>
    </row>
    <row r="62" spans="1:11" s="115" customFormat="1" ht="102" customHeight="1" x14ac:dyDescent="0.4">
      <c r="A62" s="27" t="s">
        <v>299</v>
      </c>
      <c r="B62" s="26" t="s">
        <v>292</v>
      </c>
      <c r="C62" s="117">
        <v>2240</v>
      </c>
      <c r="D62" s="118"/>
      <c r="E62" s="118"/>
      <c r="F62" s="155">
        <v>57200</v>
      </c>
      <c r="G62" s="208" t="s">
        <v>106</v>
      </c>
      <c r="H62" s="119" t="s">
        <v>290</v>
      </c>
      <c r="I62" s="307" t="s">
        <v>357</v>
      </c>
      <c r="J62" s="36" t="s">
        <v>37</v>
      </c>
      <c r="K62" s="12"/>
    </row>
    <row r="63" spans="1:11" s="115" customFormat="1" ht="39.6" customHeight="1" x14ac:dyDescent="0.4">
      <c r="A63" s="62" t="s">
        <v>202</v>
      </c>
      <c r="B63" s="82"/>
      <c r="C63" s="81"/>
      <c r="D63" s="83"/>
      <c r="E63" s="83"/>
      <c r="F63" s="84">
        <f>F61+F62</f>
        <v>728725</v>
      </c>
      <c r="G63" s="66"/>
      <c r="H63" s="85"/>
      <c r="I63" s="86"/>
      <c r="J63" s="87"/>
      <c r="K63" s="12"/>
    </row>
    <row r="64" spans="1:11" ht="163.5" customHeight="1" x14ac:dyDescent="0.35">
      <c r="A64" s="157" t="s">
        <v>220</v>
      </c>
      <c r="B64" s="158" t="s">
        <v>214</v>
      </c>
      <c r="C64" s="159">
        <v>3131</v>
      </c>
      <c r="D64" s="159"/>
      <c r="E64" s="159"/>
      <c r="F64" s="160">
        <v>1004130</v>
      </c>
      <c r="G64" s="161" t="s">
        <v>38</v>
      </c>
      <c r="H64" s="161" t="s">
        <v>200</v>
      </c>
      <c r="I64" s="161" t="s">
        <v>368</v>
      </c>
      <c r="J64" s="161" t="s">
        <v>37</v>
      </c>
      <c r="K64" s="13"/>
    </row>
    <row r="65" spans="1:11" s="115" customFormat="1" ht="163.5" customHeight="1" x14ac:dyDescent="0.35">
      <c r="A65" s="204" t="s">
        <v>84</v>
      </c>
      <c r="B65" s="222" t="s">
        <v>218</v>
      </c>
      <c r="C65" s="223">
        <v>3131</v>
      </c>
      <c r="D65" s="223"/>
      <c r="E65" s="223"/>
      <c r="F65" s="224">
        <v>35000</v>
      </c>
      <c r="G65" s="208" t="s">
        <v>106</v>
      </c>
      <c r="H65" s="209" t="s">
        <v>231</v>
      </c>
      <c r="I65" s="308" t="s">
        <v>263</v>
      </c>
      <c r="J65" s="209" t="s">
        <v>37</v>
      </c>
      <c r="K65" s="13"/>
    </row>
    <row r="66" spans="1:11" s="115" customFormat="1" ht="163.5" customHeight="1" x14ac:dyDescent="0.4">
      <c r="A66" s="204" t="s">
        <v>223</v>
      </c>
      <c r="B66" s="222" t="s">
        <v>219</v>
      </c>
      <c r="C66" s="223">
        <v>3131</v>
      </c>
      <c r="D66" s="223"/>
      <c r="E66" s="223"/>
      <c r="F66" s="224">
        <v>26570</v>
      </c>
      <c r="G66" s="208" t="s">
        <v>106</v>
      </c>
      <c r="H66" s="209" t="s">
        <v>231</v>
      </c>
      <c r="I66" s="225" t="s">
        <v>264</v>
      </c>
      <c r="J66" s="209" t="s">
        <v>37</v>
      </c>
      <c r="K66" s="13"/>
    </row>
    <row r="67" spans="1:11" s="115" customFormat="1" ht="163.5" customHeight="1" x14ac:dyDescent="0.35">
      <c r="A67" s="150" t="s">
        <v>22</v>
      </c>
      <c r="B67" s="153" t="s">
        <v>184</v>
      </c>
      <c r="C67" s="151">
        <v>3131</v>
      </c>
      <c r="D67" s="151"/>
      <c r="E67" s="151"/>
      <c r="F67" s="335">
        <v>0</v>
      </c>
      <c r="G67" s="152" t="s">
        <v>130</v>
      </c>
      <c r="H67" s="152" t="s">
        <v>322</v>
      </c>
      <c r="I67" s="152" t="s">
        <v>375</v>
      </c>
      <c r="J67" s="152" t="s">
        <v>37</v>
      </c>
      <c r="K67" s="13"/>
    </row>
    <row r="68" spans="1:11" s="115" customFormat="1" ht="163.5" customHeight="1" x14ac:dyDescent="0.35">
      <c r="A68" s="37" t="s">
        <v>109</v>
      </c>
      <c r="B68" s="123" t="s">
        <v>183</v>
      </c>
      <c r="C68" s="52">
        <v>3131</v>
      </c>
      <c r="D68" s="52"/>
      <c r="E68" s="52"/>
      <c r="F68" s="335">
        <v>0</v>
      </c>
      <c r="G68" s="40" t="s">
        <v>106</v>
      </c>
      <c r="H68" s="35" t="s">
        <v>322</v>
      </c>
      <c r="I68" s="35" t="s">
        <v>373</v>
      </c>
      <c r="J68" s="36" t="s">
        <v>37</v>
      </c>
      <c r="K68" s="13"/>
    </row>
    <row r="69" spans="1:11" s="115" customFormat="1" ht="163.5" customHeight="1" x14ac:dyDescent="0.35">
      <c r="A69" s="37" t="s">
        <v>109</v>
      </c>
      <c r="B69" s="123" t="s">
        <v>182</v>
      </c>
      <c r="C69" s="52">
        <v>3131</v>
      </c>
      <c r="D69" s="52"/>
      <c r="E69" s="52"/>
      <c r="F69" s="335">
        <v>0</v>
      </c>
      <c r="G69" s="40" t="s">
        <v>106</v>
      </c>
      <c r="H69" s="35" t="s">
        <v>322</v>
      </c>
      <c r="I69" s="35" t="s">
        <v>374</v>
      </c>
      <c r="J69" s="36" t="s">
        <v>37</v>
      </c>
      <c r="K69" s="13"/>
    </row>
    <row r="70" spans="1:11" s="115" customFormat="1" ht="163.5" customHeight="1" x14ac:dyDescent="0.35">
      <c r="A70" s="150" t="s">
        <v>22</v>
      </c>
      <c r="B70" s="153" t="s">
        <v>185</v>
      </c>
      <c r="C70" s="151">
        <v>3131</v>
      </c>
      <c r="D70" s="151"/>
      <c r="E70" s="151"/>
      <c r="F70" s="154">
        <v>853241.04</v>
      </c>
      <c r="G70" s="152" t="s">
        <v>130</v>
      </c>
      <c r="H70" s="152" t="s">
        <v>178</v>
      </c>
      <c r="I70" s="152" t="s">
        <v>188</v>
      </c>
      <c r="J70" s="152" t="s">
        <v>37</v>
      </c>
      <c r="K70" s="13"/>
    </row>
    <row r="71" spans="1:11" s="115" customFormat="1" ht="163.5" customHeight="1" x14ac:dyDescent="0.35">
      <c r="A71" s="37" t="s">
        <v>109</v>
      </c>
      <c r="B71" s="123" t="s">
        <v>186</v>
      </c>
      <c r="C71" s="52">
        <v>3131</v>
      </c>
      <c r="D71" s="52"/>
      <c r="E71" s="52"/>
      <c r="F71" s="31">
        <v>4500</v>
      </c>
      <c r="G71" s="40" t="s">
        <v>106</v>
      </c>
      <c r="H71" s="35" t="s">
        <v>192</v>
      </c>
      <c r="I71" s="35" t="s">
        <v>195</v>
      </c>
      <c r="J71" s="36" t="s">
        <v>37</v>
      </c>
      <c r="K71" s="13"/>
    </row>
    <row r="72" spans="1:11" s="115" customFormat="1" ht="163.5" customHeight="1" x14ac:dyDescent="0.35">
      <c r="A72" s="37" t="s">
        <v>109</v>
      </c>
      <c r="B72" s="123" t="s">
        <v>187</v>
      </c>
      <c r="C72" s="52">
        <v>3131</v>
      </c>
      <c r="D72" s="52"/>
      <c r="E72" s="52"/>
      <c r="F72" s="31">
        <v>21558.959999999999</v>
      </c>
      <c r="G72" s="40" t="s">
        <v>106</v>
      </c>
      <c r="H72" s="35" t="s">
        <v>192</v>
      </c>
      <c r="I72" s="35" t="s">
        <v>196</v>
      </c>
      <c r="J72" s="36" t="s">
        <v>37</v>
      </c>
      <c r="K72" s="13"/>
    </row>
    <row r="73" spans="1:11" s="115" customFormat="1" ht="163.5" customHeight="1" x14ac:dyDescent="0.35">
      <c r="A73" s="150" t="s">
        <v>22</v>
      </c>
      <c r="B73" s="153" t="s">
        <v>189</v>
      </c>
      <c r="C73" s="151">
        <v>3131</v>
      </c>
      <c r="D73" s="151"/>
      <c r="E73" s="151"/>
      <c r="F73" s="154">
        <v>1735675.56</v>
      </c>
      <c r="G73" s="152" t="s">
        <v>38</v>
      </c>
      <c r="H73" s="152" t="s">
        <v>200</v>
      </c>
      <c r="I73" s="152" t="s">
        <v>215</v>
      </c>
      <c r="J73" s="152" t="s">
        <v>37</v>
      </c>
      <c r="K73" s="13"/>
    </row>
    <row r="74" spans="1:11" s="115" customFormat="1" ht="163.5" customHeight="1" x14ac:dyDescent="0.35">
      <c r="A74" s="37" t="s">
        <v>109</v>
      </c>
      <c r="B74" s="123" t="s">
        <v>190</v>
      </c>
      <c r="C74" s="52">
        <v>3131</v>
      </c>
      <c r="D74" s="52"/>
      <c r="E74" s="52"/>
      <c r="F74" s="31">
        <v>22182.44</v>
      </c>
      <c r="G74" s="40" t="s">
        <v>106</v>
      </c>
      <c r="H74" s="196" t="s">
        <v>231</v>
      </c>
      <c r="I74" s="35" t="s">
        <v>267</v>
      </c>
      <c r="J74" s="36" t="s">
        <v>37</v>
      </c>
      <c r="K74" s="13"/>
    </row>
    <row r="75" spans="1:11" s="115" customFormat="1" ht="163.5" customHeight="1" x14ac:dyDescent="0.35">
      <c r="A75" s="37" t="s">
        <v>109</v>
      </c>
      <c r="B75" s="123" t="s">
        <v>191</v>
      </c>
      <c r="C75" s="52">
        <v>3131</v>
      </c>
      <c r="D75" s="52"/>
      <c r="E75" s="52"/>
      <c r="F75" s="31">
        <v>39676</v>
      </c>
      <c r="G75" s="40" t="s">
        <v>106</v>
      </c>
      <c r="H75" s="196" t="s">
        <v>231</v>
      </c>
      <c r="I75" s="35" t="s">
        <v>232</v>
      </c>
      <c r="J75" s="36" t="s">
        <v>37</v>
      </c>
      <c r="K75" s="13"/>
    </row>
    <row r="76" spans="1:11" ht="66.599999999999994" customHeight="1" x14ac:dyDescent="0.35">
      <c r="A76" s="62" t="s">
        <v>66</v>
      </c>
      <c r="B76" s="88"/>
      <c r="C76" s="89"/>
      <c r="D76" s="89"/>
      <c r="E76" s="89"/>
      <c r="F76" s="32">
        <f>SUM(F64)+F67+F70+F73+F68+F69+F71+F72+F74+F75+F65+F66</f>
        <v>3742534</v>
      </c>
      <c r="G76" s="90"/>
      <c r="H76" s="90"/>
      <c r="I76" s="90"/>
      <c r="J76" s="91"/>
      <c r="K76" s="13"/>
    </row>
    <row r="77" spans="1:11" ht="123" customHeight="1" x14ac:dyDescent="0.3">
      <c r="A77" s="26" t="s">
        <v>97</v>
      </c>
      <c r="B77" s="251" t="s">
        <v>67</v>
      </c>
      <c r="C77" s="25">
        <v>3132</v>
      </c>
      <c r="D77" s="25"/>
      <c r="E77" s="25"/>
      <c r="F77" s="260">
        <v>600000</v>
      </c>
      <c r="G77" s="40" t="s">
        <v>21</v>
      </c>
      <c r="H77" s="40" t="s">
        <v>322</v>
      </c>
      <c r="I77" s="252" t="s">
        <v>349</v>
      </c>
      <c r="J77" s="36" t="s">
        <v>37</v>
      </c>
      <c r="K77" s="11"/>
    </row>
    <row r="78" spans="1:11" ht="127.2" customHeight="1" x14ac:dyDescent="0.3">
      <c r="A78" s="157" t="s">
        <v>84</v>
      </c>
      <c r="B78" s="157" t="s">
        <v>206</v>
      </c>
      <c r="C78" s="176">
        <v>3132</v>
      </c>
      <c r="D78" s="176"/>
      <c r="E78" s="176"/>
      <c r="F78" s="177">
        <v>192284</v>
      </c>
      <c r="G78" s="178" t="s">
        <v>21</v>
      </c>
      <c r="H78" s="178" t="s">
        <v>221</v>
      </c>
      <c r="I78" s="178" t="s">
        <v>242</v>
      </c>
      <c r="J78" s="161" t="s">
        <v>37</v>
      </c>
      <c r="K78" s="11"/>
    </row>
    <row r="79" spans="1:11" ht="123" customHeight="1" x14ac:dyDescent="0.4">
      <c r="A79" s="157" t="s">
        <v>84</v>
      </c>
      <c r="B79" s="157" t="s">
        <v>205</v>
      </c>
      <c r="C79" s="176">
        <v>3132</v>
      </c>
      <c r="D79" s="176"/>
      <c r="E79" s="176"/>
      <c r="F79" s="177">
        <v>21360</v>
      </c>
      <c r="G79" s="178" t="s">
        <v>106</v>
      </c>
      <c r="H79" s="178" t="s">
        <v>268</v>
      </c>
      <c r="I79" s="179" t="s">
        <v>269</v>
      </c>
      <c r="J79" s="161" t="s">
        <v>37</v>
      </c>
      <c r="K79" s="11"/>
    </row>
    <row r="80" spans="1:11" s="115" customFormat="1" ht="168" customHeight="1" x14ac:dyDescent="0.4">
      <c r="A80" s="157" t="s">
        <v>223</v>
      </c>
      <c r="B80" s="175" t="s">
        <v>224</v>
      </c>
      <c r="C80" s="176">
        <v>3132</v>
      </c>
      <c r="D80" s="176"/>
      <c r="E80" s="176"/>
      <c r="F80" s="177">
        <v>30000</v>
      </c>
      <c r="G80" s="178" t="s">
        <v>106</v>
      </c>
      <c r="H80" s="178" t="s">
        <v>221</v>
      </c>
      <c r="I80" s="179" t="s">
        <v>213</v>
      </c>
      <c r="J80" s="161" t="s">
        <v>37</v>
      </c>
      <c r="K80" s="11"/>
    </row>
    <row r="81" spans="1:11" ht="144" customHeight="1" x14ac:dyDescent="0.4">
      <c r="A81" s="167" t="s">
        <v>84</v>
      </c>
      <c r="B81" s="173" t="s">
        <v>203</v>
      </c>
      <c r="C81" s="171">
        <v>3132</v>
      </c>
      <c r="D81" s="171"/>
      <c r="E81" s="171"/>
      <c r="F81" s="172">
        <v>158851</v>
      </c>
      <c r="G81" s="169" t="s">
        <v>21</v>
      </c>
      <c r="H81" s="169" t="s">
        <v>221</v>
      </c>
      <c r="I81" s="169" t="s">
        <v>243</v>
      </c>
      <c r="J81" s="166" t="s">
        <v>37</v>
      </c>
      <c r="K81" s="11"/>
    </row>
    <row r="82" spans="1:11" ht="133.94999999999999" customHeight="1" x14ac:dyDescent="0.4">
      <c r="A82" s="167" t="s">
        <v>84</v>
      </c>
      <c r="B82" s="173" t="s">
        <v>204</v>
      </c>
      <c r="C82" s="171">
        <v>3132</v>
      </c>
      <c r="D82" s="171"/>
      <c r="E82" s="171"/>
      <c r="F82" s="172">
        <v>21360</v>
      </c>
      <c r="G82" s="169" t="s">
        <v>106</v>
      </c>
      <c r="H82" s="169" t="s">
        <v>268</v>
      </c>
      <c r="I82" s="174" t="s">
        <v>270</v>
      </c>
      <c r="J82" s="166" t="s">
        <v>37</v>
      </c>
      <c r="K82" s="11"/>
    </row>
    <row r="83" spans="1:11" s="115" customFormat="1" ht="180" customHeight="1" x14ac:dyDescent="0.4">
      <c r="A83" s="167" t="s">
        <v>223</v>
      </c>
      <c r="B83" s="72" t="s">
        <v>222</v>
      </c>
      <c r="C83" s="171">
        <v>3132</v>
      </c>
      <c r="D83" s="171"/>
      <c r="E83" s="171"/>
      <c r="F83" s="172">
        <v>30000</v>
      </c>
      <c r="G83" s="169" t="s">
        <v>106</v>
      </c>
      <c r="H83" s="169" t="s">
        <v>221</v>
      </c>
      <c r="I83" s="174" t="s">
        <v>212</v>
      </c>
      <c r="J83" s="166" t="s">
        <v>37</v>
      </c>
      <c r="K83" s="11"/>
    </row>
    <row r="84" spans="1:11" ht="154.5" customHeight="1" x14ac:dyDescent="0.4">
      <c r="A84" s="27" t="s">
        <v>22</v>
      </c>
      <c r="B84" s="29" t="s">
        <v>136</v>
      </c>
      <c r="C84" s="25">
        <v>3132</v>
      </c>
      <c r="D84" s="25"/>
      <c r="E84" s="25"/>
      <c r="F84" s="337">
        <v>6967550</v>
      </c>
      <c r="G84" s="40" t="s">
        <v>38</v>
      </c>
      <c r="H84" s="40" t="s">
        <v>322</v>
      </c>
      <c r="I84" s="40" t="s">
        <v>377</v>
      </c>
      <c r="J84" s="36" t="s">
        <v>37</v>
      </c>
      <c r="K84" s="11"/>
    </row>
    <row r="85" spans="1:11" ht="123" customHeight="1" x14ac:dyDescent="0.4">
      <c r="A85" s="37" t="s">
        <v>155</v>
      </c>
      <c r="B85" s="58" t="s">
        <v>107</v>
      </c>
      <c r="C85" s="25">
        <v>3132</v>
      </c>
      <c r="D85" s="25"/>
      <c r="E85" s="25"/>
      <c r="F85" s="337">
        <v>21360</v>
      </c>
      <c r="G85" s="40" t="s">
        <v>106</v>
      </c>
      <c r="H85" s="40" t="s">
        <v>322</v>
      </c>
      <c r="I85" s="40" t="s">
        <v>131</v>
      </c>
      <c r="J85" s="36" t="s">
        <v>37</v>
      </c>
      <c r="K85" s="11"/>
    </row>
    <row r="86" spans="1:11" ht="151.5" customHeight="1" x14ac:dyDescent="0.4">
      <c r="A86" s="27" t="s">
        <v>22</v>
      </c>
      <c r="B86" s="29" t="s">
        <v>135</v>
      </c>
      <c r="C86" s="25">
        <v>3132</v>
      </c>
      <c r="D86" s="25"/>
      <c r="E86" s="25"/>
      <c r="F86" s="337">
        <v>5757783</v>
      </c>
      <c r="G86" s="40" t="s">
        <v>38</v>
      </c>
      <c r="H86" s="40" t="s">
        <v>322</v>
      </c>
      <c r="I86" s="40" t="s">
        <v>378</v>
      </c>
      <c r="J86" s="36" t="s">
        <v>37</v>
      </c>
      <c r="K86" s="11"/>
    </row>
    <row r="87" spans="1:11" ht="123" customHeight="1" x14ac:dyDescent="0.4">
      <c r="A87" s="37" t="s">
        <v>155</v>
      </c>
      <c r="B87" s="58" t="s">
        <v>108</v>
      </c>
      <c r="C87" s="25">
        <v>3132</v>
      </c>
      <c r="D87" s="25"/>
      <c r="E87" s="25"/>
      <c r="F87" s="337">
        <v>21360</v>
      </c>
      <c r="G87" s="40" t="s">
        <v>106</v>
      </c>
      <c r="H87" s="40" t="s">
        <v>322</v>
      </c>
      <c r="I87" s="40" t="s">
        <v>131</v>
      </c>
      <c r="J87" s="36" t="s">
        <v>37</v>
      </c>
      <c r="K87" s="11"/>
    </row>
    <row r="88" spans="1:11" s="115" customFormat="1" ht="121.5" customHeight="1" x14ac:dyDescent="0.4">
      <c r="A88" s="197" t="s">
        <v>22</v>
      </c>
      <c r="B88" s="198" t="s">
        <v>347</v>
      </c>
      <c r="C88" s="199">
        <v>3132</v>
      </c>
      <c r="D88" s="199"/>
      <c r="E88" s="199"/>
      <c r="F88" s="200">
        <v>944998</v>
      </c>
      <c r="G88" s="201" t="s">
        <v>21</v>
      </c>
      <c r="H88" s="201" t="s">
        <v>290</v>
      </c>
      <c r="I88" s="201" t="s">
        <v>291</v>
      </c>
      <c r="J88" s="202" t="s">
        <v>37</v>
      </c>
      <c r="K88" s="11"/>
    </row>
    <row r="89" spans="1:11" s="115" customFormat="1" ht="123" customHeight="1" x14ac:dyDescent="0.4">
      <c r="A89" s="197" t="s">
        <v>84</v>
      </c>
      <c r="B89" s="203" t="s">
        <v>233</v>
      </c>
      <c r="C89" s="199">
        <v>3132</v>
      </c>
      <c r="D89" s="199"/>
      <c r="E89" s="199"/>
      <c r="F89" s="200">
        <v>21760</v>
      </c>
      <c r="G89" s="201" t="s">
        <v>106</v>
      </c>
      <c r="H89" s="201" t="s">
        <v>322</v>
      </c>
      <c r="I89" s="208" t="s">
        <v>323</v>
      </c>
      <c r="J89" s="202" t="s">
        <v>37</v>
      </c>
      <c r="K89" s="11"/>
    </row>
    <row r="90" spans="1:11" s="115" customFormat="1" ht="123" customHeight="1" x14ac:dyDescent="0.4">
      <c r="A90" s="197" t="s">
        <v>84</v>
      </c>
      <c r="B90" s="203" t="s">
        <v>234</v>
      </c>
      <c r="C90" s="199">
        <v>3132</v>
      </c>
      <c r="D90" s="199"/>
      <c r="E90" s="199"/>
      <c r="F90" s="200">
        <v>2249</v>
      </c>
      <c r="G90" s="201" t="s">
        <v>106</v>
      </c>
      <c r="H90" s="201" t="s">
        <v>322</v>
      </c>
      <c r="I90" s="208" t="s">
        <v>348</v>
      </c>
      <c r="J90" s="202" t="s">
        <v>37</v>
      </c>
      <c r="K90" s="11"/>
    </row>
    <row r="91" spans="1:11" s="115" customFormat="1" ht="123" customHeight="1" x14ac:dyDescent="0.4">
      <c r="A91" s="26" t="s">
        <v>141</v>
      </c>
      <c r="B91" s="58" t="s">
        <v>139</v>
      </c>
      <c r="C91" s="25">
        <v>3132</v>
      </c>
      <c r="D91" s="25"/>
      <c r="E91" s="25"/>
      <c r="F91" s="33">
        <v>13000</v>
      </c>
      <c r="G91" s="40" t="s">
        <v>106</v>
      </c>
      <c r="H91" s="40" t="s">
        <v>63</v>
      </c>
      <c r="I91" s="40"/>
      <c r="J91" s="36" t="s">
        <v>37</v>
      </c>
      <c r="K91" s="11"/>
    </row>
    <row r="92" spans="1:11" s="115" customFormat="1" ht="123" customHeight="1" x14ac:dyDescent="0.4">
      <c r="A92" s="204" t="s">
        <v>22</v>
      </c>
      <c r="B92" s="205" t="s">
        <v>235</v>
      </c>
      <c r="C92" s="206">
        <v>3132</v>
      </c>
      <c r="D92" s="206"/>
      <c r="E92" s="206"/>
      <c r="F92" s="207">
        <v>1445930</v>
      </c>
      <c r="G92" s="208" t="s">
        <v>21</v>
      </c>
      <c r="H92" s="208" t="s">
        <v>231</v>
      </c>
      <c r="I92" s="208" t="s">
        <v>238</v>
      </c>
      <c r="J92" s="209" t="s">
        <v>37</v>
      </c>
      <c r="K92" s="11"/>
    </row>
    <row r="93" spans="1:11" s="115" customFormat="1" ht="123" customHeight="1" x14ac:dyDescent="0.4">
      <c r="A93" s="204" t="s">
        <v>84</v>
      </c>
      <c r="B93" s="205" t="s">
        <v>236</v>
      </c>
      <c r="C93" s="206">
        <v>3132</v>
      </c>
      <c r="D93" s="206"/>
      <c r="E93" s="206"/>
      <c r="F93" s="207">
        <v>33674</v>
      </c>
      <c r="G93" s="208" t="s">
        <v>106</v>
      </c>
      <c r="H93" s="208" t="s">
        <v>268</v>
      </c>
      <c r="I93" s="208" t="s">
        <v>271</v>
      </c>
      <c r="J93" s="209" t="s">
        <v>37</v>
      </c>
      <c r="K93" s="11"/>
    </row>
    <row r="94" spans="1:11" s="115" customFormat="1" ht="166.5" customHeight="1" x14ac:dyDescent="0.4">
      <c r="A94" s="197" t="s">
        <v>84</v>
      </c>
      <c r="B94" s="205" t="s">
        <v>237</v>
      </c>
      <c r="C94" s="206">
        <v>3132</v>
      </c>
      <c r="D94" s="206"/>
      <c r="E94" s="206"/>
      <c r="F94" s="207">
        <v>4498</v>
      </c>
      <c r="G94" s="208" t="s">
        <v>106</v>
      </c>
      <c r="H94" s="208" t="s">
        <v>268</v>
      </c>
      <c r="I94" s="208" t="s">
        <v>281</v>
      </c>
      <c r="J94" s="209" t="s">
        <v>37</v>
      </c>
      <c r="K94" s="11"/>
    </row>
    <row r="95" spans="1:11" s="115" customFormat="1" ht="135" customHeight="1" x14ac:dyDescent="0.4">
      <c r="A95" s="26" t="s">
        <v>141</v>
      </c>
      <c r="B95" s="58" t="s">
        <v>142</v>
      </c>
      <c r="C95" s="25">
        <v>3132</v>
      </c>
      <c r="D95" s="25"/>
      <c r="E95" s="25"/>
      <c r="F95" s="33">
        <v>13000</v>
      </c>
      <c r="G95" s="40" t="s">
        <v>106</v>
      </c>
      <c r="H95" s="40" t="s">
        <v>63</v>
      </c>
      <c r="I95" s="40"/>
      <c r="J95" s="36" t="s">
        <v>37</v>
      </c>
      <c r="K95" s="11"/>
    </row>
    <row r="96" spans="1:11" ht="41.4" customHeight="1" x14ac:dyDescent="0.3">
      <c r="A96" s="67" t="s">
        <v>65</v>
      </c>
      <c r="B96" s="68"/>
      <c r="C96" s="69"/>
      <c r="D96" s="69"/>
      <c r="E96" s="69"/>
      <c r="F96" s="53">
        <f>F77+F78+F79+F80+F81+F82+F83+F84+F85+F86+F87+F88+F89+F90+F91+F92+F93+F94+F95</f>
        <v>16301017</v>
      </c>
      <c r="G96" s="70"/>
      <c r="H96" s="70"/>
      <c r="I96" s="70"/>
      <c r="J96" s="80"/>
      <c r="K96" s="11"/>
    </row>
    <row r="97" spans="1:11" s="22" customFormat="1" ht="126" x14ac:dyDescent="0.3">
      <c r="A97" s="26" t="s">
        <v>289</v>
      </c>
      <c r="B97" s="251" t="s">
        <v>298</v>
      </c>
      <c r="C97" s="24" t="s">
        <v>40</v>
      </c>
      <c r="D97" s="38"/>
      <c r="E97" s="38"/>
      <c r="F97" s="309">
        <v>600000</v>
      </c>
      <c r="G97" s="39" t="s">
        <v>21</v>
      </c>
      <c r="H97" s="24" t="s">
        <v>322</v>
      </c>
      <c r="I97" s="252" t="s">
        <v>349</v>
      </c>
      <c r="J97" s="36" t="s">
        <v>37</v>
      </c>
      <c r="K97" s="23"/>
    </row>
    <row r="98" spans="1:11" s="22" customFormat="1" ht="189" x14ac:dyDescent="0.4">
      <c r="A98" s="37" t="s">
        <v>287</v>
      </c>
      <c r="B98" s="240" t="s">
        <v>288</v>
      </c>
      <c r="C98" s="54">
        <v>3132</v>
      </c>
      <c r="D98" s="54"/>
      <c r="E98" s="54"/>
      <c r="F98" s="244">
        <v>2390382</v>
      </c>
      <c r="G98" s="40" t="s">
        <v>38</v>
      </c>
      <c r="H98" s="35" t="s">
        <v>46</v>
      </c>
      <c r="I98" s="93" t="s">
        <v>239</v>
      </c>
      <c r="J98" s="36" t="s">
        <v>37</v>
      </c>
      <c r="K98" s="23"/>
    </row>
    <row r="99" spans="1:11" s="22" customFormat="1" ht="147" x14ac:dyDescent="0.3">
      <c r="A99" s="37" t="s">
        <v>109</v>
      </c>
      <c r="B99" s="111" t="s">
        <v>113</v>
      </c>
      <c r="C99" s="54">
        <v>3132</v>
      </c>
      <c r="D99" s="54"/>
      <c r="E99" s="54"/>
      <c r="F99" s="210">
        <v>19247</v>
      </c>
      <c r="G99" s="40" t="s">
        <v>106</v>
      </c>
      <c r="H99" s="35" t="s">
        <v>63</v>
      </c>
      <c r="I99" s="40" t="s">
        <v>240</v>
      </c>
      <c r="J99" s="36" t="s">
        <v>37</v>
      </c>
      <c r="K99" s="23"/>
    </row>
    <row r="100" spans="1:11" s="22" customFormat="1" ht="168" x14ac:dyDescent="0.3">
      <c r="A100" s="37" t="s">
        <v>109</v>
      </c>
      <c r="B100" s="111" t="s">
        <v>112</v>
      </c>
      <c r="C100" s="54">
        <v>3132</v>
      </c>
      <c r="D100" s="54"/>
      <c r="E100" s="54"/>
      <c r="F100" s="210">
        <v>18084</v>
      </c>
      <c r="G100" s="40" t="s">
        <v>106</v>
      </c>
      <c r="H100" s="35" t="s">
        <v>63</v>
      </c>
      <c r="I100" s="40" t="s">
        <v>241</v>
      </c>
      <c r="J100" s="36" t="s">
        <v>37</v>
      </c>
      <c r="K100" s="23"/>
    </row>
    <row r="101" spans="1:11" s="22" customFormat="1" ht="190.2" customHeight="1" x14ac:dyDescent="0.3">
      <c r="A101" s="157" t="s">
        <v>223</v>
      </c>
      <c r="B101" s="240" t="s">
        <v>297</v>
      </c>
      <c r="C101" s="242">
        <v>3132</v>
      </c>
      <c r="D101" s="242"/>
      <c r="E101" s="242"/>
      <c r="F101" s="259">
        <v>80000</v>
      </c>
      <c r="G101" s="169" t="s">
        <v>106</v>
      </c>
      <c r="H101" s="241" t="s">
        <v>290</v>
      </c>
      <c r="I101" s="241" t="s">
        <v>301</v>
      </c>
      <c r="J101" s="241" t="s">
        <v>37</v>
      </c>
      <c r="K101" s="23"/>
    </row>
    <row r="102" spans="1:11" s="22" customFormat="1" ht="190.2" customHeight="1" x14ac:dyDescent="0.3">
      <c r="A102" s="261" t="s">
        <v>287</v>
      </c>
      <c r="B102" s="262" t="s">
        <v>300</v>
      </c>
      <c r="C102" s="263">
        <v>3132</v>
      </c>
      <c r="D102" s="263"/>
      <c r="E102" s="263"/>
      <c r="F102" s="329">
        <v>1407936</v>
      </c>
      <c r="G102" s="264" t="s">
        <v>106</v>
      </c>
      <c r="H102" s="264" t="s">
        <v>322</v>
      </c>
      <c r="I102" s="264" t="s">
        <v>386</v>
      </c>
      <c r="J102" s="265" t="s">
        <v>37</v>
      </c>
      <c r="K102" s="23"/>
    </row>
    <row r="103" spans="1:11" s="22" customFormat="1" ht="190.2" customHeight="1" x14ac:dyDescent="0.3">
      <c r="A103" s="261" t="s">
        <v>109</v>
      </c>
      <c r="B103" s="262" t="s">
        <v>369</v>
      </c>
      <c r="C103" s="263">
        <v>3132</v>
      </c>
      <c r="D103" s="263"/>
      <c r="E103" s="263"/>
      <c r="F103" s="329">
        <v>17026</v>
      </c>
      <c r="G103" s="264" t="s">
        <v>106</v>
      </c>
      <c r="H103" s="264" t="s">
        <v>322</v>
      </c>
      <c r="I103" s="339" t="s">
        <v>383</v>
      </c>
      <c r="J103" s="265" t="s">
        <v>37</v>
      </c>
      <c r="K103" s="23"/>
    </row>
    <row r="104" spans="1:11" s="22" customFormat="1" ht="190.2" customHeight="1" x14ac:dyDescent="0.3">
      <c r="A104" s="342" t="s">
        <v>285</v>
      </c>
      <c r="B104" s="262" t="s">
        <v>370</v>
      </c>
      <c r="C104" s="263">
        <v>3132</v>
      </c>
      <c r="D104" s="263"/>
      <c r="E104" s="263"/>
      <c r="F104" s="329">
        <v>9369</v>
      </c>
      <c r="G104" s="264" t="s">
        <v>106</v>
      </c>
      <c r="H104" s="264" t="s">
        <v>322</v>
      </c>
      <c r="I104" s="339" t="s">
        <v>384</v>
      </c>
      <c r="J104" s="265" t="s">
        <v>37</v>
      </c>
      <c r="K104" s="23"/>
    </row>
    <row r="105" spans="1:11" s="22" customFormat="1" ht="255.6" customHeight="1" x14ac:dyDescent="0.3">
      <c r="A105" s="26" t="s">
        <v>97</v>
      </c>
      <c r="B105" s="330" t="s">
        <v>122</v>
      </c>
      <c r="C105" s="54">
        <v>3132</v>
      </c>
      <c r="D105" s="54"/>
      <c r="E105" s="54"/>
      <c r="F105" s="34">
        <v>270000</v>
      </c>
      <c r="G105" s="40" t="s">
        <v>21</v>
      </c>
      <c r="H105" s="35" t="s">
        <v>63</v>
      </c>
      <c r="I105" s="271" t="s">
        <v>132</v>
      </c>
      <c r="J105" s="36" t="s">
        <v>37</v>
      </c>
      <c r="K105" s="23"/>
    </row>
    <row r="106" spans="1:11" s="22" customFormat="1" ht="255.6" customHeight="1" x14ac:dyDescent="0.4">
      <c r="A106" s="213" t="s">
        <v>22</v>
      </c>
      <c r="B106" s="330" t="s">
        <v>246</v>
      </c>
      <c r="C106" s="214">
        <v>3132</v>
      </c>
      <c r="D106" s="214"/>
      <c r="E106" s="214"/>
      <c r="F106" s="336">
        <v>1101120</v>
      </c>
      <c r="G106" s="216" t="s">
        <v>38</v>
      </c>
      <c r="H106" s="217" t="s">
        <v>322</v>
      </c>
      <c r="I106" s="218" t="s">
        <v>376</v>
      </c>
      <c r="J106" s="217" t="s">
        <v>37</v>
      </c>
      <c r="K106" s="23"/>
    </row>
    <row r="107" spans="1:11" s="22" customFormat="1" ht="255.6" customHeight="1" x14ac:dyDescent="0.4">
      <c r="A107" s="213" t="s">
        <v>109</v>
      </c>
      <c r="B107" s="330" t="s">
        <v>247</v>
      </c>
      <c r="C107" s="214">
        <v>3132</v>
      </c>
      <c r="D107" s="214"/>
      <c r="E107" s="214"/>
      <c r="F107" s="336">
        <v>164356</v>
      </c>
      <c r="G107" s="216" t="s">
        <v>21</v>
      </c>
      <c r="H107" s="217" t="s">
        <v>322</v>
      </c>
      <c r="I107" s="266" t="s">
        <v>302</v>
      </c>
      <c r="J107" s="217" t="s">
        <v>37</v>
      </c>
      <c r="K107" s="23"/>
    </row>
    <row r="108" spans="1:11" s="22" customFormat="1" ht="255.6" customHeight="1" x14ac:dyDescent="0.3">
      <c r="A108" s="213" t="s">
        <v>109</v>
      </c>
      <c r="B108" s="330" t="s">
        <v>248</v>
      </c>
      <c r="C108" s="214">
        <v>3132</v>
      </c>
      <c r="D108" s="214"/>
      <c r="E108" s="214"/>
      <c r="F108" s="336">
        <v>28480</v>
      </c>
      <c r="G108" s="216" t="s">
        <v>106</v>
      </c>
      <c r="H108" s="217" t="s">
        <v>322</v>
      </c>
      <c r="I108" s="270" t="s">
        <v>313</v>
      </c>
      <c r="J108" s="217" t="s">
        <v>37</v>
      </c>
      <c r="K108" s="23"/>
    </row>
    <row r="109" spans="1:11" s="22" customFormat="1" ht="255.6" customHeight="1" x14ac:dyDescent="0.4">
      <c r="A109" s="103" t="s">
        <v>140</v>
      </c>
      <c r="B109" s="330" t="s">
        <v>249</v>
      </c>
      <c r="C109" s="54">
        <v>3132</v>
      </c>
      <c r="D109" s="54"/>
      <c r="E109" s="54"/>
      <c r="F109" s="336">
        <v>14844</v>
      </c>
      <c r="G109" s="40" t="s">
        <v>106</v>
      </c>
      <c r="H109" s="35" t="s">
        <v>322</v>
      </c>
      <c r="I109" s="271" t="s">
        <v>250</v>
      </c>
      <c r="J109" s="36" t="s">
        <v>37</v>
      </c>
      <c r="K109" s="23"/>
    </row>
    <row r="110" spans="1:11" s="22" customFormat="1" ht="148.19999999999999" customHeight="1" x14ac:dyDescent="0.4">
      <c r="A110" s="111" t="s">
        <v>109</v>
      </c>
      <c r="B110" s="124" t="s">
        <v>211</v>
      </c>
      <c r="C110" s="54">
        <v>3132</v>
      </c>
      <c r="D110" s="54"/>
      <c r="E110" s="54"/>
      <c r="F110" s="34">
        <v>49000</v>
      </c>
      <c r="G110" s="40" t="s">
        <v>106</v>
      </c>
      <c r="H110" s="35" t="s">
        <v>200</v>
      </c>
      <c r="I110" s="93" t="s">
        <v>210</v>
      </c>
      <c r="J110" s="36" t="s">
        <v>37</v>
      </c>
      <c r="K110" s="23"/>
    </row>
    <row r="111" spans="1:11" s="22" customFormat="1" ht="31.2" customHeight="1" x14ac:dyDescent="0.3">
      <c r="A111" s="62" t="s">
        <v>68</v>
      </c>
      <c r="B111" s="88"/>
      <c r="C111" s="64"/>
      <c r="D111" s="64"/>
      <c r="E111" s="64"/>
      <c r="F111" s="65">
        <f>F97+F98+F99+F100+ F101+F102+F103+F104+F105+F106+F107+F108+F109+F110</f>
        <v>6169844</v>
      </c>
      <c r="G111" s="66"/>
      <c r="H111" s="66"/>
      <c r="I111" s="85"/>
      <c r="J111" s="91"/>
      <c r="K111" s="23"/>
    </row>
    <row r="112" spans="1:11" s="22" customFormat="1" ht="105" x14ac:dyDescent="0.3">
      <c r="A112" s="189" t="s">
        <v>22</v>
      </c>
      <c r="B112" s="26" t="s">
        <v>71</v>
      </c>
      <c r="C112" s="190" t="s">
        <v>70</v>
      </c>
      <c r="D112" s="191"/>
      <c r="E112" s="191"/>
      <c r="F112" s="219">
        <v>0</v>
      </c>
      <c r="G112" s="190" t="s">
        <v>21</v>
      </c>
      <c r="H112" s="192" t="s">
        <v>231</v>
      </c>
      <c r="I112" s="40" t="s">
        <v>251</v>
      </c>
      <c r="J112" s="192" t="s">
        <v>37</v>
      </c>
      <c r="K112" s="23"/>
    </row>
    <row r="113" spans="1:11" s="22" customFormat="1" ht="105" x14ac:dyDescent="0.3">
      <c r="A113" s="189" t="s">
        <v>22</v>
      </c>
      <c r="B113" s="26" t="s">
        <v>72</v>
      </c>
      <c r="C113" s="190" t="s">
        <v>70</v>
      </c>
      <c r="D113" s="191"/>
      <c r="E113" s="191"/>
      <c r="F113" s="219">
        <v>0</v>
      </c>
      <c r="G113" s="190" t="s">
        <v>21</v>
      </c>
      <c r="H113" s="192" t="s">
        <v>231</v>
      </c>
      <c r="I113" s="40" t="s">
        <v>252</v>
      </c>
      <c r="J113" s="192" t="s">
        <v>37</v>
      </c>
      <c r="K113" s="23"/>
    </row>
    <row r="114" spans="1:11" s="22" customFormat="1" ht="105" x14ac:dyDescent="0.3">
      <c r="A114" s="189" t="s">
        <v>22</v>
      </c>
      <c r="B114" s="26" t="s">
        <v>73</v>
      </c>
      <c r="C114" s="190" t="s">
        <v>70</v>
      </c>
      <c r="D114" s="191"/>
      <c r="E114" s="191"/>
      <c r="F114" s="219">
        <v>0</v>
      </c>
      <c r="G114" s="190" t="s">
        <v>21</v>
      </c>
      <c r="H114" s="192" t="s">
        <v>231</v>
      </c>
      <c r="I114" s="40" t="s">
        <v>253</v>
      </c>
      <c r="J114" s="192" t="s">
        <v>37</v>
      </c>
      <c r="K114" s="23"/>
    </row>
    <row r="115" spans="1:11" s="22" customFormat="1" ht="126" x14ac:dyDescent="0.3">
      <c r="A115" s="189" t="s">
        <v>22</v>
      </c>
      <c r="B115" s="26" t="s">
        <v>149</v>
      </c>
      <c r="C115" s="193" t="s">
        <v>70</v>
      </c>
      <c r="D115" s="194"/>
      <c r="E115" s="194"/>
      <c r="F115" s="219">
        <v>0</v>
      </c>
      <c r="G115" s="193" t="s">
        <v>21</v>
      </c>
      <c r="H115" s="192" t="s">
        <v>231</v>
      </c>
      <c r="I115" s="40" t="s">
        <v>254</v>
      </c>
      <c r="J115" s="195" t="s">
        <v>37</v>
      </c>
      <c r="K115" s="23"/>
    </row>
    <row r="116" spans="1:11" s="22" customFormat="1" ht="105" x14ac:dyDescent="0.3">
      <c r="A116" s="189" t="s">
        <v>22</v>
      </c>
      <c r="B116" s="26" t="s">
        <v>75</v>
      </c>
      <c r="C116" s="193" t="s">
        <v>70</v>
      </c>
      <c r="D116" s="194"/>
      <c r="E116" s="194"/>
      <c r="F116" s="219">
        <v>0</v>
      </c>
      <c r="G116" s="193" t="s">
        <v>21</v>
      </c>
      <c r="H116" s="192" t="s">
        <v>231</v>
      </c>
      <c r="I116" s="40" t="s">
        <v>255</v>
      </c>
      <c r="J116" s="195" t="s">
        <v>37</v>
      </c>
      <c r="K116" s="23"/>
    </row>
    <row r="117" spans="1:11" s="22" customFormat="1" ht="105" x14ac:dyDescent="0.3">
      <c r="A117" s="189" t="s">
        <v>22</v>
      </c>
      <c r="B117" s="26" t="s">
        <v>76</v>
      </c>
      <c r="C117" s="193" t="s">
        <v>70</v>
      </c>
      <c r="D117" s="194"/>
      <c r="E117" s="194"/>
      <c r="F117" s="219">
        <v>0</v>
      </c>
      <c r="G117" s="193" t="s">
        <v>21</v>
      </c>
      <c r="H117" s="192" t="s">
        <v>231</v>
      </c>
      <c r="I117" s="40" t="s">
        <v>256</v>
      </c>
      <c r="J117" s="195" t="s">
        <v>37</v>
      </c>
      <c r="K117" s="23"/>
    </row>
    <row r="118" spans="1:11" s="22" customFormat="1" ht="126" x14ac:dyDescent="0.3">
      <c r="A118" s="189" t="s">
        <v>22</v>
      </c>
      <c r="B118" s="26" t="s">
        <v>78</v>
      </c>
      <c r="C118" s="193" t="s">
        <v>70</v>
      </c>
      <c r="D118" s="194"/>
      <c r="E118" s="194"/>
      <c r="F118" s="219">
        <v>0</v>
      </c>
      <c r="G118" s="193" t="s">
        <v>21</v>
      </c>
      <c r="H118" s="192" t="s">
        <v>231</v>
      </c>
      <c r="I118" s="40" t="s">
        <v>257</v>
      </c>
      <c r="J118" s="195" t="s">
        <v>37</v>
      </c>
      <c r="K118" s="23"/>
    </row>
    <row r="119" spans="1:11" s="22" customFormat="1" ht="126" x14ac:dyDescent="0.3">
      <c r="A119" s="189" t="s">
        <v>22</v>
      </c>
      <c r="B119" s="26" t="s">
        <v>79</v>
      </c>
      <c r="C119" s="193" t="s">
        <v>70</v>
      </c>
      <c r="D119" s="194"/>
      <c r="E119" s="194"/>
      <c r="F119" s="219">
        <v>0</v>
      </c>
      <c r="G119" s="193" t="s">
        <v>21</v>
      </c>
      <c r="H119" s="192" t="s">
        <v>231</v>
      </c>
      <c r="I119" s="40" t="s">
        <v>258</v>
      </c>
      <c r="J119" s="195" t="s">
        <v>37</v>
      </c>
      <c r="K119" s="23"/>
    </row>
    <row r="120" spans="1:11" ht="33" customHeight="1" x14ac:dyDescent="0.4">
      <c r="A120" s="77" t="s">
        <v>69</v>
      </c>
      <c r="B120" s="78"/>
      <c r="C120" s="78"/>
      <c r="D120" s="78"/>
      <c r="E120" s="78"/>
      <c r="F120" s="130">
        <f>F112+F113+F114+F115+F116+F117+F118+F119</f>
        <v>0</v>
      </c>
      <c r="G120" s="78"/>
      <c r="H120" s="78"/>
      <c r="I120" s="78"/>
      <c r="J120" s="79"/>
    </row>
    <row r="121" spans="1:11" ht="185.25" customHeight="1" x14ac:dyDescent="0.3">
      <c r="A121" s="132" t="s">
        <v>100</v>
      </c>
      <c r="B121" s="133" t="s">
        <v>158</v>
      </c>
      <c r="C121" s="313">
        <v>3132</v>
      </c>
      <c r="D121" s="310"/>
      <c r="E121" s="310"/>
      <c r="F121" s="311">
        <v>0</v>
      </c>
      <c r="G121" s="135" t="s">
        <v>106</v>
      </c>
      <c r="H121" s="312" t="s">
        <v>290</v>
      </c>
      <c r="I121" s="135" t="s">
        <v>293</v>
      </c>
      <c r="J121" s="137" t="s">
        <v>37</v>
      </c>
    </row>
    <row r="122" spans="1:11" s="115" customFormat="1" ht="229.2" customHeight="1" x14ac:dyDescent="0.4">
      <c r="A122" s="27" t="s">
        <v>100</v>
      </c>
      <c r="B122" s="97" t="s">
        <v>159</v>
      </c>
      <c r="C122" s="95">
        <v>3132</v>
      </c>
      <c r="D122" s="95"/>
      <c r="E122" s="95"/>
      <c r="F122" s="258">
        <v>0</v>
      </c>
      <c r="G122" s="40" t="s">
        <v>106</v>
      </c>
      <c r="H122" s="104" t="s">
        <v>290</v>
      </c>
      <c r="I122" s="40" t="s">
        <v>294</v>
      </c>
      <c r="J122" s="36" t="s">
        <v>37</v>
      </c>
    </row>
    <row r="123" spans="1:11" s="115" customFormat="1" ht="229.2" customHeight="1" x14ac:dyDescent="0.4">
      <c r="A123" s="27" t="s">
        <v>100</v>
      </c>
      <c r="B123" s="97" t="s">
        <v>172</v>
      </c>
      <c r="C123" s="95">
        <v>3132</v>
      </c>
      <c r="D123" s="95"/>
      <c r="E123" s="95"/>
      <c r="F123" s="258">
        <v>0</v>
      </c>
      <c r="G123" s="40" t="s">
        <v>106</v>
      </c>
      <c r="H123" s="104" t="s">
        <v>290</v>
      </c>
      <c r="I123" s="40" t="s">
        <v>295</v>
      </c>
      <c r="J123" s="36" t="s">
        <v>37</v>
      </c>
    </row>
    <row r="124" spans="1:11" s="115" customFormat="1" ht="229.2" customHeight="1" x14ac:dyDescent="0.4">
      <c r="A124" s="27" t="s">
        <v>100</v>
      </c>
      <c r="B124" s="97" t="s">
        <v>160</v>
      </c>
      <c r="C124" s="95">
        <v>3132</v>
      </c>
      <c r="D124" s="95"/>
      <c r="E124" s="95"/>
      <c r="F124" s="258">
        <v>0</v>
      </c>
      <c r="G124" s="40" t="s">
        <v>106</v>
      </c>
      <c r="H124" s="104" t="s">
        <v>290</v>
      </c>
      <c r="I124" s="40" t="s">
        <v>296</v>
      </c>
      <c r="J124" s="36" t="s">
        <v>37</v>
      </c>
    </row>
    <row r="125" spans="1:11" ht="227.4" customHeight="1" x14ac:dyDescent="0.4">
      <c r="A125" s="132" t="s">
        <v>100</v>
      </c>
      <c r="B125" s="138" t="s">
        <v>161</v>
      </c>
      <c r="C125" s="134">
        <v>3132</v>
      </c>
      <c r="D125" s="134"/>
      <c r="E125" s="134"/>
      <c r="F125" s="257">
        <v>0</v>
      </c>
      <c r="G125" s="135" t="s">
        <v>106</v>
      </c>
      <c r="H125" s="136" t="s">
        <v>290</v>
      </c>
      <c r="I125" s="40" t="s">
        <v>293</v>
      </c>
      <c r="J125" s="137" t="s">
        <v>37</v>
      </c>
    </row>
    <row r="126" spans="1:11" s="115" customFormat="1" ht="227.4" customHeight="1" x14ac:dyDescent="0.4">
      <c r="A126" s="27" t="s">
        <v>100</v>
      </c>
      <c r="B126" s="30" t="s">
        <v>163</v>
      </c>
      <c r="C126" s="95">
        <v>3132</v>
      </c>
      <c r="D126" s="95"/>
      <c r="E126" s="95"/>
      <c r="F126" s="258">
        <v>0</v>
      </c>
      <c r="G126" s="40" t="s">
        <v>106</v>
      </c>
      <c r="H126" s="104" t="s">
        <v>290</v>
      </c>
      <c r="I126" s="40" t="s">
        <v>294</v>
      </c>
      <c r="J126" s="36" t="s">
        <v>37</v>
      </c>
    </row>
    <row r="127" spans="1:11" s="115" customFormat="1" ht="227.4" customHeight="1" x14ac:dyDescent="0.4">
      <c r="A127" s="27" t="s">
        <v>100</v>
      </c>
      <c r="B127" s="30" t="s">
        <v>173</v>
      </c>
      <c r="C127" s="95">
        <v>3132</v>
      </c>
      <c r="D127" s="95"/>
      <c r="E127" s="95"/>
      <c r="F127" s="258">
        <v>0</v>
      </c>
      <c r="G127" s="40" t="s">
        <v>106</v>
      </c>
      <c r="H127" s="104" t="s">
        <v>290</v>
      </c>
      <c r="I127" s="40" t="s">
        <v>295</v>
      </c>
      <c r="J127" s="36" t="s">
        <v>37</v>
      </c>
    </row>
    <row r="128" spans="1:11" s="115" customFormat="1" ht="227.4" customHeight="1" x14ac:dyDescent="0.4">
      <c r="A128" s="27" t="s">
        <v>100</v>
      </c>
      <c r="B128" s="30" t="s">
        <v>162</v>
      </c>
      <c r="C128" s="95">
        <v>3132</v>
      </c>
      <c r="D128" s="95"/>
      <c r="E128" s="95"/>
      <c r="F128" s="258">
        <v>0</v>
      </c>
      <c r="G128" s="40" t="s">
        <v>106</v>
      </c>
      <c r="H128" s="104" t="s">
        <v>290</v>
      </c>
      <c r="I128" s="40" t="s">
        <v>296</v>
      </c>
      <c r="J128" s="36" t="s">
        <v>37</v>
      </c>
    </row>
    <row r="129" spans="1:10" ht="252.6" customHeight="1" x14ac:dyDescent="0.4">
      <c r="A129" s="132" t="s">
        <v>100</v>
      </c>
      <c r="B129" s="138" t="s">
        <v>164</v>
      </c>
      <c r="C129" s="134">
        <v>3132</v>
      </c>
      <c r="D129" s="134"/>
      <c r="E129" s="134"/>
      <c r="F129" s="257">
        <v>0</v>
      </c>
      <c r="G129" s="135" t="s">
        <v>106</v>
      </c>
      <c r="H129" s="136" t="s">
        <v>290</v>
      </c>
      <c r="I129" s="135" t="s">
        <v>293</v>
      </c>
      <c r="J129" s="137" t="s">
        <v>37</v>
      </c>
    </row>
    <row r="130" spans="1:10" s="140" customFormat="1" ht="252.6" customHeight="1" x14ac:dyDescent="0.4">
      <c r="A130" s="27" t="s">
        <v>100</v>
      </c>
      <c r="B130" s="45" t="s">
        <v>165</v>
      </c>
      <c r="C130" s="95">
        <v>3132</v>
      </c>
      <c r="D130" s="95"/>
      <c r="E130" s="95"/>
      <c r="F130" s="258">
        <v>0</v>
      </c>
      <c r="G130" s="40" t="s">
        <v>106</v>
      </c>
      <c r="H130" s="104" t="s">
        <v>290</v>
      </c>
      <c r="I130" s="40" t="s">
        <v>294</v>
      </c>
      <c r="J130" s="36" t="s">
        <v>37</v>
      </c>
    </row>
    <row r="131" spans="1:10" s="115" customFormat="1" ht="252.6" customHeight="1" x14ac:dyDescent="0.4">
      <c r="A131" s="27" t="s">
        <v>100</v>
      </c>
      <c r="B131" s="30" t="s">
        <v>174</v>
      </c>
      <c r="C131" s="95">
        <v>3132</v>
      </c>
      <c r="D131" s="95"/>
      <c r="E131" s="95"/>
      <c r="F131" s="258">
        <v>0</v>
      </c>
      <c r="G131" s="40" t="s">
        <v>106</v>
      </c>
      <c r="H131" s="104" t="s">
        <v>290</v>
      </c>
      <c r="I131" s="40" t="s">
        <v>295</v>
      </c>
      <c r="J131" s="36" t="s">
        <v>37</v>
      </c>
    </row>
    <row r="132" spans="1:10" s="115" customFormat="1" ht="252.6" customHeight="1" x14ac:dyDescent="0.4">
      <c r="A132" s="27" t="s">
        <v>100</v>
      </c>
      <c r="B132" s="30" t="s">
        <v>166</v>
      </c>
      <c r="C132" s="95">
        <v>3132</v>
      </c>
      <c r="D132" s="95"/>
      <c r="E132" s="95"/>
      <c r="F132" s="258">
        <v>0</v>
      </c>
      <c r="G132" s="40" t="s">
        <v>106</v>
      </c>
      <c r="H132" s="104" t="s">
        <v>290</v>
      </c>
      <c r="I132" s="40" t="s">
        <v>296</v>
      </c>
      <c r="J132" s="36" t="s">
        <v>37</v>
      </c>
    </row>
    <row r="133" spans="1:10" ht="208.2" customHeight="1" x14ac:dyDescent="0.4">
      <c r="A133" s="132" t="s">
        <v>100</v>
      </c>
      <c r="B133" s="138" t="s">
        <v>167</v>
      </c>
      <c r="C133" s="134">
        <v>3132</v>
      </c>
      <c r="D133" s="134"/>
      <c r="E133" s="134"/>
      <c r="F133" s="257">
        <v>0</v>
      </c>
      <c r="G133" s="139" t="s">
        <v>106</v>
      </c>
      <c r="H133" s="136" t="s">
        <v>290</v>
      </c>
      <c r="I133" s="135" t="s">
        <v>293</v>
      </c>
      <c r="J133" s="137" t="s">
        <v>37</v>
      </c>
    </row>
    <row r="134" spans="1:10" s="115" customFormat="1" ht="208.2" customHeight="1" x14ac:dyDescent="0.4">
      <c r="A134" s="27" t="s">
        <v>100</v>
      </c>
      <c r="B134" s="45" t="s">
        <v>168</v>
      </c>
      <c r="C134" s="95">
        <v>3132</v>
      </c>
      <c r="D134" s="95"/>
      <c r="E134" s="95"/>
      <c r="F134" s="258">
        <v>0</v>
      </c>
      <c r="G134" s="106" t="s">
        <v>106</v>
      </c>
      <c r="H134" s="104" t="s">
        <v>290</v>
      </c>
      <c r="I134" s="40" t="s">
        <v>294</v>
      </c>
      <c r="J134" s="36" t="s">
        <v>37</v>
      </c>
    </row>
    <row r="135" spans="1:10" s="115" customFormat="1" ht="208.2" customHeight="1" x14ac:dyDescent="0.4">
      <c r="A135" s="27" t="s">
        <v>100</v>
      </c>
      <c r="B135" s="45" t="s">
        <v>175</v>
      </c>
      <c r="C135" s="95">
        <v>3132</v>
      </c>
      <c r="D135" s="95"/>
      <c r="E135" s="95"/>
      <c r="F135" s="258">
        <v>0</v>
      </c>
      <c r="G135" s="106" t="s">
        <v>106</v>
      </c>
      <c r="H135" s="104" t="s">
        <v>290</v>
      </c>
      <c r="I135" s="40" t="s">
        <v>295</v>
      </c>
      <c r="J135" s="36" t="s">
        <v>37</v>
      </c>
    </row>
    <row r="136" spans="1:10" s="115" customFormat="1" ht="208.2" customHeight="1" x14ac:dyDescent="0.4">
      <c r="A136" s="27" t="s">
        <v>100</v>
      </c>
      <c r="B136" s="45" t="s">
        <v>169</v>
      </c>
      <c r="C136" s="95">
        <v>3132</v>
      </c>
      <c r="D136" s="95"/>
      <c r="E136" s="95"/>
      <c r="F136" s="258">
        <v>0</v>
      </c>
      <c r="G136" s="106" t="s">
        <v>106</v>
      </c>
      <c r="H136" s="104" t="s">
        <v>290</v>
      </c>
      <c r="I136" s="40" t="s">
        <v>296</v>
      </c>
      <c r="J136" s="36" t="s">
        <v>37</v>
      </c>
    </row>
    <row r="137" spans="1:10" ht="171" customHeight="1" x14ac:dyDescent="0.4">
      <c r="A137" s="157" t="s">
        <v>22</v>
      </c>
      <c r="B137" s="256" t="s">
        <v>87</v>
      </c>
      <c r="C137" s="245">
        <v>3132</v>
      </c>
      <c r="D137" s="245"/>
      <c r="E137" s="245"/>
      <c r="F137" s="333">
        <v>3838206</v>
      </c>
      <c r="G137" s="255" t="s">
        <v>38</v>
      </c>
      <c r="H137" s="255" t="s">
        <v>322</v>
      </c>
      <c r="I137" s="246" t="s">
        <v>371</v>
      </c>
      <c r="J137" s="161" t="s">
        <v>37</v>
      </c>
    </row>
    <row r="138" spans="1:10" s="115" customFormat="1" ht="171" customHeight="1" x14ac:dyDescent="0.4">
      <c r="A138" s="125" t="s">
        <v>109</v>
      </c>
      <c r="B138" s="58" t="s">
        <v>127</v>
      </c>
      <c r="C138" s="95">
        <v>3132</v>
      </c>
      <c r="D138" s="95"/>
      <c r="E138" s="95"/>
      <c r="F138" s="331">
        <v>49900</v>
      </c>
      <c r="G138" s="106" t="s">
        <v>106</v>
      </c>
      <c r="H138" s="104" t="s">
        <v>63</v>
      </c>
      <c r="I138" s="106"/>
      <c r="J138" s="36" t="s">
        <v>37</v>
      </c>
    </row>
    <row r="139" spans="1:10" s="115" customFormat="1" ht="171" customHeight="1" x14ac:dyDescent="0.4">
      <c r="A139" s="125" t="s">
        <v>109</v>
      </c>
      <c r="B139" s="58" t="s">
        <v>128</v>
      </c>
      <c r="C139" s="95">
        <v>3132</v>
      </c>
      <c r="D139" s="95"/>
      <c r="E139" s="95"/>
      <c r="F139" s="332">
        <v>8600</v>
      </c>
      <c r="G139" s="106" t="s">
        <v>106</v>
      </c>
      <c r="H139" s="104" t="s">
        <v>63</v>
      </c>
      <c r="I139" s="106"/>
      <c r="J139" s="36" t="s">
        <v>37</v>
      </c>
    </row>
    <row r="140" spans="1:10" ht="143.4" customHeight="1" x14ac:dyDescent="0.4">
      <c r="A140" s="254" t="s">
        <v>22</v>
      </c>
      <c r="B140" s="158" t="s">
        <v>88</v>
      </c>
      <c r="C140" s="245">
        <v>3132</v>
      </c>
      <c r="D140" s="245"/>
      <c r="E140" s="245"/>
      <c r="F140" s="334">
        <v>4476820</v>
      </c>
      <c r="G140" s="255" t="s">
        <v>38</v>
      </c>
      <c r="H140" s="255" t="s">
        <v>322</v>
      </c>
      <c r="I140" s="246" t="s">
        <v>372</v>
      </c>
      <c r="J140" s="161" t="s">
        <v>37</v>
      </c>
    </row>
    <row r="141" spans="1:10" ht="168" customHeight="1" x14ac:dyDescent="0.4">
      <c r="A141" s="37" t="s">
        <v>109</v>
      </c>
      <c r="B141" s="45" t="s">
        <v>117</v>
      </c>
      <c r="C141" s="95">
        <v>3132</v>
      </c>
      <c r="D141" s="95"/>
      <c r="E141" s="95"/>
      <c r="F141" s="113">
        <v>49900</v>
      </c>
      <c r="G141" s="106" t="s">
        <v>106</v>
      </c>
      <c r="H141" s="104" t="s">
        <v>63</v>
      </c>
      <c r="I141" s="106"/>
      <c r="J141" s="36" t="s">
        <v>37</v>
      </c>
    </row>
    <row r="142" spans="1:10" ht="169.2" customHeight="1" x14ac:dyDescent="0.4">
      <c r="A142" s="37" t="s">
        <v>109</v>
      </c>
      <c r="B142" s="45" t="s">
        <v>118</v>
      </c>
      <c r="C142" s="95">
        <v>3132</v>
      </c>
      <c r="D142" s="95"/>
      <c r="E142" s="95"/>
      <c r="F142" s="113">
        <v>9280</v>
      </c>
      <c r="G142" s="106" t="s">
        <v>106</v>
      </c>
      <c r="H142" s="104" t="s">
        <v>63</v>
      </c>
      <c r="I142" s="106"/>
      <c r="J142" s="36" t="s">
        <v>37</v>
      </c>
    </row>
    <row r="143" spans="1:10" ht="108" customHeight="1" x14ac:dyDescent="0.4">
      <c r="A143" s="162" t="s">
        <v>220</v>
      </c>
      <c r="B143" s="72" t="s">
        <v>89</v>
      </c>
      <c r="C143" s="163">
        <v>3132</v>
      </c>
      <c r="D143" s="163"/>
      <c r="E143" s="163"/>
      <c r="F143" s="170">
        <v>0</v>
      </c>
      <c r="G143" s="164" t="s">
        <v>38</v>
      </c>
      <c r="H143" s="164" t="s">
        <v>221</v>
      </c>
      <c r="I143" s="165" t="s">
        <v>226</v>
      </c>
      <c r="J143" s="166" t="s">
        <v>37</v>
      </c>
    </row>
    <row r="144" spans="1:10" ht="128.4" customHeight="1" x14ac:dyDescent="0.4">
      <c r="A144" s="162" t="s">
        <v>220</v>
      </c>
      <c r="B144" s="168" t="s">
        <v>90</v>
      </c>
      <c r="C144" s="163">
        <v>3132</v>
      </c>
      <c r="D144" s="163"/>
      <c r="E144" s="163"/>
      <c r="F144" s="170">
        <v>0</v>
      </c>
      <c r="G144" s="164" t="s">
        <v>38</v>
      </c>
      <c r="H144" s="164" t="s">
        <v>221</v>
      </c>
      <c r="I144" s="72" t="s">
        <v>225</v>
      </c>
      <c r="J144" s="166" t="s">
        <v>37</v>
      </c>
    </row>
    <row r="145" spans="1:10" ht="128.4" customHeight="1" x14ac:dyDescent="0.4">
      <c r="A145" s="167" t="s">
        <v>109</v>
      </c>
      <c r="B145" s="168" t="s">
        <v>110</v>
      </c>
      <c r="C145" s="163">
        <v>3132</v>
      </c>
      <c r="D145" s="163"/>
      <c r="E145" s="163"/>
      <c r="F145" s="220">
        <v>0</v>
      </c>
      <c r="G145" s="164" t="s">
        <v>21</v>
      </c>
      <c r="H145" s="164" t="s">
        <v>231</v>
      </c>
      <c r="I145" s="230" t="s">
        <v>265</v>
      </c>
      <c r="J145" s="166" t="s">
        <v>37</v>
      </c>
    </row>
    <row r="146" spans="1:10" ht="128.4" customHeight="1" x14ac:dyDescent="0.4">
      <c r="A146" s="167" t="s">
        <v>109</v>
      </c>
      <c r="B146" s="168" t="s">
        <v>111</v>
      </c>
      <c r="C146" s="163">
        <v>3132</v>
      </c>
      <c r="D146" s="163"/>
      <c r="E146" s="163"/>
      <c r="F146" s="220">
        <v>0</v>
      </c>
      <c r="G146" s="169" t="s">
        <v>106</v>
      </c>
      <c r="H146" s="164" t="s">
        <v>231</v>
      </c>
      <c r="I146" s="230" t="s">
        <v>266</v>
      </c>
      <c r="J146" s="166" t="s">
        <v>37</v>
      </c>
    </row>
    <row r="147" spans="1:10" ht="149.4" customHeight="1" x14ac:dyDescent="0.4">
      <c r="A147" s="37" t="s">
        <v>100</v>
      </c>
      <c r="B147" s="45" t="s">
        <v>98</v>
      </c>
      <c r="C147" s="95">
        <v>3132</v>
      </c>
      <c r="D147" s="95"/>
      <c r="E147" s="95"/>
      <c r="F147" s="98">
        <v>1286000</v>
      </c>
      <c r="G147" s="110" t="s">
        <v>21</v>
      </c>
      <c r="H147" s="104" t="s">
        <v>46</v>
      </c>
      <c r="I147" s="104"/>
      <c r="J147" s="36" t="s">
        <v>37</v>
      </c>
    </row>
    <row r="148" spans="1:10" ht="151.19999999999999" customHeight="1" x14ac:dyDescent="0.4">
      <c r="A148" s="111" t="s">
        <v>97</v>
      </c>
      <c r="B148" s="99" t="s">
        <v>91</v>
      </c>
      <c r="C148" s="95">
        <v>3132</v>
      </c>
      <c r="D148" s="95"/>
      <c r="E148" s="95"/>
      <c r="F148" s="98">
        <v>15000</v>
      </c>
      <c r="G148" s="36" t="s">
        <v>19</v>
      </c>
      <c r="H148" s="104" t="s">
        <v>46</v>
      </c>
      <c r="I148" s="104"/>
      <c r="J148" s="36" t="s">
        <v>37</v>
      </c>
    </row>
    <row r="149" spans="1:10" ht="33" customHeight="1" x14ac:dyDescent="0.4">
      <c r="A149" s="94" t="s">
        <v>86</v>
      </c>
      <c r="B149" s="96"/>
      <c r="C149" s="78"/>
      <c r="D149" s="78"/>
      <c r="E149" s="78"/>
      <c r="F149" s="55">
        <f>F121+F125+F129+F133+F137+F140+F143+F144+F145+F146+F147+F148+F141+F142+F138+F139+F122+F123+F124+F126+F127+F128+F130+F131+F132+F134+F135+F136</f>
        <v>9733706</v>
      </c>
      <c r="G149" s="105"/>
      <c r="H149" s="105"/>
      <c r="I149" s="105"/>
      <c r="J149" s="79"/>
    </row>
    <row r="150" spans="1:10" ht="112.2" customHeight="1" x14ac:dyDescent="0.4">
      <c r="A150" s="45" t="s">
        <v>99</v>
      </c>
      <c r="B150" s="108" t="s">
        <v>93</v>
      </c>
      <c r="C150" s="95">
        <v>3142</v>
      </c>
      <c r="D150" s="95"/>
      <c r="E150" s="95"/>
      <c r="F150" s="109">
        <v>786330</v>
      </c>
      <c r="G150" s="104" t="s">
        <v>38</v>
      </c>
      <c r="H150" s="104" t="s">
        <v>46</v>
      </c>
      <c r="I150" s="29" t="s">
        <v>116</v>
      </c>
      <c r="J150" s="36" t="s">
        <v>37</v>
      </c>
    </row>
    <row r="151" spans="1:10" ht="125.25" customHeight="1" x14ac:dyDescent="0.4">
      <c r="A151" s="37" t="s">
        <v>109</v>
      </c>
      <c r="B151" s="114" t="s">
        <v>114</v>
      </c>
      <c r="C151" s="95">
        <v>3142</v>
      </c>
      <c r="D151" s="95"/>
      <c r="E151" s="95"/>
      <c r="F151" s="113">
        <v>10860</v>
      </c>
      <c r="G151" s="39" t="s">
        <v>19</v>
      </c>
      <c r="H151" s="104" t="s">
        <v>63</v>
      </c>
      <c r="I151" s="58"/>
      <c r="J151" s="36" t="s">
        <v>37</v>
      </c>
    </row>
    <row r="152" spans="1:10" ht="125.4" customHeight="1" x14ac:dyDescent="0.4">
      <c r="A152" s="37" t="s">
        <v>109</v>
      </c>
      <c r="B152" s="114" t="s">
        <v>115</v>
      </c>
      <c r="C152" s="95">
        <v>3142</v>
      </c>
      <c r="D152" s="95"/>
      <c r="E152" s="95"/>
      <c r="F152" s="113">
        <v>2810</v>
      </c>
      <c r="G152" s="39" t="s">
        <v>19</v>
      </c>
      <c r="H152" s="104" t="s">
        <v>63</v>
      </c>
      <c r="I152" s="29"/>
      <c r="J152" s="36" t="s">
        <v>37</v>
      </c>
    </row>
    <row r="153" spans="1:10" ht="162" customHeight="1" x14ac:dyDescent="0.4">
      <c r="A153" s="316" t="s">
        <v>356</v>
      </c>
      <c r="B153" s="317" t="s">
        <v>350</v>
      </c>
      <c r="C153" s="318">
        <v>3142</v>
      </c>
      <c r="D153" s="318"/>
      <c r="E153" s="318"/>
      <c r="F153" s="319">
        <v>63804.800000000003</v>
      </c>
      <c r="G153" s="320" t="s">
        <v>19</v>
      </c>
      <c r="H153" s="321" t="s">
        <v>322</v>
      </c>
      <c r="I153" s="322" t="s">
        <v>358</v>
      </c>
      <c r="J153" s="36" t="s">
        <v>37</v>
      </c>
    </row>
    <row r="154" spans="1:10" ht="151.19999999999999" customHeight="1" x14ac:dyDescent="0.4">
      <c r="A154" s="323" t="s">
        <v>109</v>
      </c>
      <c r="B154" s="317" t="s">
        <v>351</v>
      </c>
      <c r="C154" s="318">
        <v>3142</v>
      </c>
      <c r="D154" s="318"/>
      <c r="E154" s="318"/>
      <c r="F154" s="319">
        <v>750</v>
      </c>
      <c r="G154" s="320" t="s">
        <v>19</v>
      </c>
      <c r="H154" s="321" t="s">
        <v>322</v>
      </c>
      <c r="I154" s="324" t="s">
        <v>359</v>
      </c>
      <c r="J154" s="36" t="s">
        <v>37</v>
      </c>
    </row>
    <row r="155" spans="1:10" ht="163.5" customHeight="1" x14ac:dyDescent="0.4">
      <c r="A155" s="323" t="s">
        <v>109</v>
      </c>
      <c r="B155" s="317" t="s">
        <v>352</v>
      </c>
      <c r="C155" s="318">
        <v>3142</v>
      </c>
      <c r="D155" s="318"/>
      <c r="E155" s="318"/>
      <c r="F155" s="319">
        <v>500</v>
      </c>
      <c r="G155" s="320" t="s">
        <v>19</v>
      </c>
      <c r="H155" s="321" t="s">
        <v>322</v>
      </c>
      <c r="I155" s="324" t="s">
        <v>360</v>
      </c>
      <c r="J155" s="36" t="s">
        <v>37</v>
      </c>
    </row>
    <row r="156" spans="1:10" ht="191.25" customHeight="1" x14ac:dyDescent="0.4">
      <c r="A156" s="37" t="s">
        <v>129</v>
      </c>
      <c r="B156" s="231" t="s">
        <v>121</v>
      </c>
      <c r="C156" s="95">
        <v>3142</v>
      </c>
      <c r="D156" s="95"/>
      <c r="E156" s="95"/>
      <c r="F156" s="221">
        <v>0</v>
      </c>
      <c r="G156" s="39" t="s">
        <v>134</v>
      </c>
      <c r="H156" s="292" t="s">
        <v>231</v>
      </c>
      <c r="I156" s="40" t="s">
        <v>259</v>
      </c>
      <c r="J156" s="36" t="s">
        <v>37</v>
      </c>
    </row>
    <row r="157" spans="1:10" s="115" customFormat="1" ht="150" customHeight="1" x14ac:dyDescent="0.4">
      <c r="A157" s="37" t="s">
        <v>129</v>
      </c>
      <c r="B157" s="232" t="s">
        <v>123</v>
      </c>
      <c r="C157" s="95">
        <v>3122</v>
      </c>
      <c r="D157" s="95"/>
      <c r="E157" s="95"/>
      <c r="F157" s="221">
        <v>0</v>
      </c>
      <c r="G157" s="39" t="s">
        <v>21</v>
      </c>
      <c r="H157" s="292" t="s">
        <v>231</v>
      </c>
      <c r="I157" s="40" t="s">
        <v>260</v>
      </c>
      <c r="J157" s="36" t="s">
        <v>37</v>
      </c>
    </row>
    <row r="158" spans="1:10" ht="32.25" customHeight="1" x14ac:dyDescent="0.4">
      <c r="A158" s="94" t="s">
        <v>92</v>
      </c>
      <c r="B158" s="100"/>
      <c r="C158" s="78"/>
      <c r="D158" s="78"/>
      <c r="E158" s="78"/>
      <c r="F158" s="55">
        <f>F150+F151+F152+F153+F154+F155+F156+F157</f>
        <v>865054.8</v>
      </c>
      <c r="G158" s="105"/>
      <c r="H158" s="105"/>
      <c r="I158" s="105"/>
      <c r="J158" s="79"/>
    </row>
    <row r="159" spans="1:10" ht="183.75" customHeight="1" x14ac:dyDescent="0.4">
      <c r="A159" s="103" t="s">
        <v>282</v>
      </c>
      <c r="B159" s="236" t="s">
        <v>95</v>
      </c>
      <c r="C159" s="95">
        <v>3142</v>
      </c>
      <c r="D159" s="95"/>
      <c r="E159" s="95"/>
      <c r="F159" s="294">
        <v>2377888</v>
      </c>
      <c r="G159" s="292" t="s">
        <v>96</v>
      </c>
      <c r="H159" s="291" t="s">
        <v>268</v>
      </c>
      <c r="I159" s="290" t="s">
        <v>326</v>
      </c>
      <c r="J159" s="36" t="s">
        <v>37</v>
      </c>
    </row>
    <row r="160" spans="1:10" s="115" customFormat="1" ht="218.4" customHeight="1" x14ac:dyDescent="0.4">
      <c r="A160" s="103" t="s">
        <v>140</v>
      </c>
      <c r="B160" s="126" t="s">
        <v>138</v>
      </c>
      <c r="C160" s="95">
        <v>3142</v>
      </c>
      <c r="D160" s="95"/>
      <c r="E160" s="95"/>
      <c r="F160" s="295">
        <v>11960</v>
      </c>
      <c r="G160" s="39" t="s">
        <v>19</v>
      </c>
      <c r="H160" s="291" t="s">
        <v>268</v>
      </c>
      <c r="I160" s="290" t="s">
        <v>279</v>
      </c>
      <c r="J160" s="36" t="s">
        <v>37</v>
      </c>
    </row>
    <row r="161" spans="1:10" s="115" customFormat="1" ht="218.4" customHeight="1" x14ac:dyDescent="0.4">
      <c r="A161" s="37" t="s">
        <v>109</v>
      </c>
      <c r="B161" s="126" t="s">
        <v>119</v>
      </c>
      <c r="C161" s="95">
        <v>3142</v>
      </c>
      <c r="D161" s="95"/>
      <c r="E161" s="95"/>
      <c r="F161" s="295">
        <v>34690</v>
      </c>
      <c r="G161" s="39" t="s">
        <v>19</v>
      </c>
      <c r="H161" s="291" t="s">
        <v>268</v>
      </c>
      <c r="I161" s="290" t="s">
        <v>278</v>
      </c>
      <c r="J161" s="36" t="s">
        <v>37</v>
      </c>
    </row>
    <row r="162" spans="1:10" s="115" customFormat="1" ht="210.75" customHeight="1" x14ac:dyDescent="0.4">
      <c r="A162" s="37" t="s">
        <v>109</v>
      </c>
      <c r="B162" s="126" t="s">
        <v>120</v>
      </c>
      <c r="C162" s="95">
        <v>3142</v>
      </c>
      <c r="D162" s="95"/>
      <c r="E162" s="95"/>
      <c r="F162" s="295">
        <v>12360</v>
      </c>
      <c r="G162" s="39" t="s">
        <v>19</v>
      </c>
      <c r="H162" s="102" t="s">
        <v>63</v>
      </c>
      <c r="I162" s="106"/>
      <c r="J162" s="36" t="s">
        <v>37</v>
      </c>
    </row>
    <row r="163" spans="1:10" s="115" customFormat="1" ht="218.25" customHeight="1" x14ac:dyDescent="0.4">
      <c r="A163" s="111" t="s">
        <v>97</v>
      </c>
      <c r="B163" s="129" t="s">
        <v>137</v>
      </c>
      <c r="C163" s="95">
        <v>3142</v>
      </c>
      <c r="D163" s="95"/>
      <c r="E163" s="95"/>
      <c r="F163" s="295">
        <v>195000</v>
      </c>
      <c r="G163" s="39" t="s">
        <v>21</v>
      </c>
      <c r="H163" s="291" t="s">
        <v>192</v>
      </c>
      <c r="I163" s="290" t="s">
        <v>342</v>
      </c>
      <c r="J163" s="36" t="s">
        <v>37</v>
      </c>
    </row>
    <row r="164" spans="1:10" ht="238.5" customHeight="1" x14ac:dyDescent="0.4">
      <c r="A164" s="300" t="s">
        <v>282</v>
      </c>
      <c r="B164" s="247" t="s">
        <v>330</v>
      </c>
      <c r="C164" s="248">
        <v>3142</v>
      </c>
      <c r="D164" s="248"/>
      <c r="E164" s="248"/>
      <c r="F164" s="296">
        <v>1065400</v>
      </c>
      <c r="G164" s="249" t="s">
        <v>19</v>
      </c>
      <c r="H164" s="293" t="s">
        <v>322</v>
      </c>
      <c r="I164" s="289" t="s">
        <v>367</v>
      </c>
      <c r="J164" s="250" t="s">
        <v>37</v>
      </c>
    </row>
    <row r="165" spans="1:10" s="22" customFormat="1" ht="177" customHeight="1" x14ac:dyDescent="0.4">
      <c r="A165" s="297" t="s">
        <v>109</v>
      </c>
      <c r="B165" s="298" t="s">
        <v>331</v>
      </c>
      <c r="C165" s="248">
        <v>3142</v>
      </c>
      <c r="D165" s="248"/>
      <c r="E165" s="248"/>
      <c r="F165" s="296">
        <v>30000</v>
      </c>
      <c r="G165" s="249" t="s">
        <v>19</v>
      </c>
      <c r="H165" s="293" t="s">
        <v>322</v>
      </c>
      <c r="I165" s="289" t="s">
        <v>343</v>
      </c>
      <c r="J165" s="250" t="s">
        <v>37</v>
      </c>
    </row>
    <row r="166" spans="1:10" s="22" customFormat="1" ht="180.75" customHeight="1" x14ac:dyDescent="0.4">
      <c r="A166" s="297" t="s">
        <v>109</v>
      </c>
      <c r="B166" s="298" t="s">
        <v>332</v>
      </c>
      <c r="C166" s="248">
        <v>3142</v>
      </c>
      <c r="D166" s="248"/>
      <c r="E166" s="248"/>
      <c r="F166" s="296">
        <v>30000</v>
      </c>
      <c r="G166" s="249" t="s">
        <v>19</v>
      </c>
      <c r="H166" s="293" t="s">
        <v>322</v>
      </c>
      <c r="I166" s="289" t="s">
        <v>344</v>
      </c>
      <c r="J166" s="250" t="s">
        <v>37</v>
      </c>
    </row>
    <row r="167" spans="1:10" s="22" customFormat="1" ht="122.4" customHeight="1" x14ac:dyDescent="0.4">
      <c r="A167" s="94" t="s">
        <v>94</v>
      </c>
      <c r="B167" s="96"/>
      <c r="C167" s="78"/>
      <c r="D167" s="78"/>
      <c r="E167" s="78"/>
      <c r="F167" s="55">
        <f>F159+F161+F162+F163+F160+F165+F164+F166</f>
        <v>3757298</v>
      </c>
      <c r="G167" s="78"/>
      <c r="H167" s="78"/>
      <c r="I167" s="78"/>
      <c r="J167" s="79"/>
    </row>
    <row r="168" spans="1:10" s="22" customFormat="1" ht="166.95" customHeight="1" x14ac:dyDescent="0.4">
      <c r="A168" s="101" t="s">
        <v>62</v>
      </c>
      <c r="B168" s="128" t="s">
        <v>361</v>
      </c>
      <c r="C168" s="51">
        <v>3132</v>
      </c>
      <c r="D168" s="50"/>
      <c r="E168" s="50"/>
      <c r="F168" s="328">
        <v>0</v>
      </c>
      <c r="G168" s="39" t="s">
        <v>21</v>
      </c>
      <c r="H168" s="24" t="s">
        <v>221</v>
      </c>
      <c r="I168" s="93" t="s">
        <v>366</v>
      </c>
      <c r="J168" s="36" t="s">
        <v>37</v>
      </c>
    </row>
    <row r="169" spans="1:10" s="22" customFormat="1" ht="166.95" customHeight="1" x14ac:dyDescent="0.4">
      <c r="A169" s="37" t="s">
        <v>84</v>
      </c>
      <c r="B169" s="128" t="s">
        <v>362</v>
      </c>
      <c r="C169" s="51">
        <v>3132</v>
      </c>
      <c r="D169" s="50"/>
      <c r="E169" s="50"/>
      <c r="F169" s="328">
        <v>0</v>
      </c>
      <c r="G169" s="39" t="s">
        <v>19</v>
      </c>
      <c r="H169" s="24" t="s">
        <v>231</v>
      </c>
      <c r="I169" s="286" t="s">
        <v>365</v>
      </c>
      <c r="J169" s="36" t="s">
        <v>37</v>
      </c>
    </row>
    <row r="170" spans="1:10" s="22" customFormat="1" ht="166.95" customHeight="1" x14ac:dyDescent="0.4">
      <c r="A170" s="37" t="s">
        <v>147</v>
      </c>
      <c r="B170" s="128" t="s">
        <v>363</v>
      </c>
      <c r="C170" s="51">
        <v>3132</v>
      </c>
      <c r="D170" s="50"/>
      <c r="E170" s="50"/>
      <c r="F170" s="327">
        <v>0</v>
      </c>
      <c r="G170" s="39" t="s">
        <v>19</v>
      </c>
      <c r="H170" s="119" t="s">
        <v>231</v>
      </c>
      <c r="I170" s="93" t="s">
        <v>364</v>
      </c>
      <c r="J170" s="36" t="s">
        <v>37</v>
      </c>
    </row>
    <row r="171" spans="1:10" s="22" customFormat="1" ht="166.95" customHeight="1" x14ac:dyDescent="0.4">
      <c r="A171" s="204" t="s">
        <v>261</v>
      </c>
      <c r="B171" s="205" t="s">
        <v>227</v>
      </c>
      <c r="C171" s="226">
        <v>3132</v>
      </c>
      <c r="D171" s="227"/>
      <c r="E171" s="227"/>
      <c r="F171" s="228">
        <v>7073325</v>
      </c>
      <c r="G171" s="208" t="s">
        <v>38</v>
      </c>
      <c r="H171" s="211" t="s">
        <v>221</v>
      </c>
      <c r="I171" s="287" t="s">
        <v>262</v>
      </c>
      <c r="J171" s="209" t="s">
        <v>37</v>
      </c>
    </row>
    <row r="172" spans="1:10" s="22" customFormat="1" ht="125.25" customHeight="1" x14ac:dyDescent="0.4">
      <c r="A172" s="204" t="s">
        <v>84</v>
      </c>
      <c r="B172" s="205" t="s">
        <v>81</v>
      </c>
      <c r="C172" s="226">
        <v>3132</v>
      </c>
      <c r="D172" s="227"/>
      <c r="E172" s="227"/>
      <c r="F172" s="228">
        <v>87351</v>
      </c>
      <c r="G172" s="208" t="s">
        <v>21</v>
      </c>
      <c r="H172" s="211" t="s">
        <v>268</v>
      </c>
      <c r="I172" s="288" t="s">
        <v>304</v>
      </c>
      <c r="J172" s="209" t="s">
        <v>37</v>
      </c>
    </row>
    <row r="173" spans="1:10" s="22" customFormat="1" ht="122.25" customHeight="1" x14ac:dyDescent="0.4">
      <c r="A173" s="204" t="s">
        <v>147</v>
      </c>
      <c r="B173" s="205" t="s">
        <v>82</v>
      </c>
      <c r="C173" s="226">
        <v>3132</v>
      </c>
      <c r="D173" s="227"/>
      <c r="E173" s="227"/>
      <c r="F173" s="228">
        <v>25632</v>
      </c>
      <c r="G173" s="208" t="s">
        <v>19</v>
      </c>
      <c r="H173" s="211" t="s">
        <v>231</v>
      </c>
      <c r="I173" s="229" t="s">
        <v>303</v>
      </c>
      <c r="J173" s="209" t="s">
        <v>37</v>
      </c>
    </row>
    <row r="174" spans="1:10" s="22" customFormat="1" ht="129.75" customHeight="1" x14ac:dyDescent="0.4">
      <c r="A174" s="269" t="s">
        <v>100</v>
      </c>
      <c r="B174" s="205" t="s">
        <v>305</v>
      </c>
      <c r="C174" s="226">
        <v>3132</v>
      </c>
      <c r="D174" s="227"/>
      <c r="E174" s="227"/>
      <c r="F174" s="228">
        <v>10000</v>
      </c>
      <c r="G174" s="208" t="s">
        <v>19</v>
      </c>
      <c r="H174" s="211" t="s">
        <v>290</v>
      </c>
      <c r="I174" s="284" t="s">
        <v>306</v>
      </c>
      <c r="J174" s="209" t="s">
        <v>37</v>
      </c>
    </row>
    <row r="175" spans="1:10" s="22" customFormat="1" ht="161.25" customHeight="1" x14ac:dyDescent="0.4">
      <c r="A175" s="204" t="s">
        <v>261</v>
      </c>
      <c r="B175" s="326" t="s">
        <v>355</v>
      </c>
      <c r="C175" s="226">
        <v>3132</v>
      </c>
      <c r="D175" s="227"/>
      <c r="E175" s="227"/>
      <c r="F175" s="228">
        <v>3082186</v>
      </c>
      <c r="G175" s="208" t="s">
        <v>19</v>
      </c>
      <c r="H175" s="211" t="s">
        <v>322</v>
      </c>
      <c r="I175" s="338" t="s">
        <v>380</v>
      </c>
      <c r="J175" s="209" t="s">
        <v>37</v>
      </c>
    </row>
    <row r="176" spans="1:10" s="22" customFormat="1" ht="129.75" customHeight="1" x14ac:dyDescent="0.4">
      <c r="A176" s="204" t="s">
        <v>84</v>
      </c>
      <c r="B176" s="205" t="s">
        <v>353</v>
      </c>
      <c r="C176" s="226">
        <v>3132</v>
      </c>
      <c r="D176" s="227"/>
      <c r="E176" s="227"/>
      <c r="F176" s="228">
        <v>38245</v>
      </c>
      <c r="G176" s="208" t="s">
        <v>19</v>
      </c>
      <c r="H176" s="211" t="s">
        <v>322</v>
      </c>
      <c r="I176" s="338" t="s">
        <v>381</v>
      </c>
      <c r="J176" s="209" t="s">
        <v>37</v>
      </c>
    </row>
    <row r="177" spans="1:10" s="22" customFormat="1" ht="129.75" customHeight="1" x14ac:dyDescent="0.4">
      <c r="A177" s="204" t="s">
        <v>147</v>
      </c>
      <c r="B177" s="205" t="s">
        <v>354</v>
      </c>
      <c r="C177" s="226">
        <v>3132</v>
      </c>
      <c r="D177" s="227"/>
      <c r="E177" s="227"/>
      <c r="F177" s="228">
        <v>16294</v>
      </c>
      <c r="G177" s="208" t="s">
        <v>19</v>
      </c>
      <c r="H177" s="211" t="s">
        <v>322</v>
      </c>
      <c r="I177" s="338" t="s">
        <v>382</v>
      </c>
      <c r="J177" s="209" t="s">
        <v>37</v>
      </c>
    </row>
    <row r="178" spans="1:10" s="22" customFormat="1" ht="175.2" customHeight="1" x14ac:dyDescent="0.4">
      <c r="A178" s="325" t="s">
        <v>100</v>
      </c>
      <c r="B178" s="29" t="s">
        <v>80</v>
      </c>
      <c r="C178" s="51">
        <v>3132</v>
      </c>
      <c r="D178" s="50"/>
      <c r="E178" s="50"/>
      <c r="F178" s="56">
        <v>30000</v>
      </c>
      <c r="G178" s="39" t="s">
        <v>19</v>
      </c>
      <c r="H178" s="24" t="s">
        <v>46</v>
      </c>
      <c r="I178" s="286" t="s">
        <v>64</v>
      </c>
      <c r="J178" s="36" t="s">
        <v>37</v>
      </c>
    </row>
    <row r="179" spans="1:10" s="22" customFormat="1" ht="169.5" customHeight="1" x14ac:dyDescent="0.4">
      <c r="A179" s="111" t="s">
        <v>97</v>
      </c>
      <c r="B179" s="268" t="s">
        <v>145</v>
      </c>
      <c r="C179" s="51">
        <v>3132</v>
      </c>
      <c r="D179" s="50"/>
      <c r="E179" s="50"/>
      <c r="F179" s="56">
        <v>1010000</v>
      </c>
      <c r="G179" s="39" t="s">
        <v>21</v>
      </c>
      <c r="H179" s="24" t="s">
        <v>146</v>
      </c>
      <c r="I179" s="57"/>
      <c r="J179" s="36" t="s">
        <v>37</v>
      </c>
    </row>
    <row r="180" spans="1:10" s="22" customFormat="1" ht="152.25" customHeight="1" x14ac:dyDescent="0.4">
      <c r="A180" s="26" t="s">
        <v>141</v>
      </c>
      <c r="B180" s="268" t="s">
        <v>327</v>
      </c>
      <c r="C180" s="51">
        <v>3132</v>
      </c>
      <c r="D180" s="50"/>
      <c r="E180" s="50"/>
      <c r="F180" s="56">
        <v>90000</v>
      </c>
      <c r="G180" s="252" t="s">
        <v>19</v>
      </c>
      <c r="H180" s="253" t="s">
        <v>322</v>
      </c>
      <c r="I180" s="285" t="s">
        <v>324</v>
      </c>
      <c r="J180" s="36" t="s">
        <v>37</v>
      </c>
    </row>
    <row r="181" spans="1:10" ht="148.5" customHeight="1" x14ac:dyDescent="0.4">
      <c r="A181" s="111" t="s">
        <v>97</v>
      </c>
      <c r="B181" s="116" t="s">
        <v>144</v>
      </c>
      <c r="C181" s="51">
        <v>3132</v>
      </c>
      <c r="D181" s="50"/>
      <c r="E181" s="50"/>
      <c r="F181" s="28">
        <v>730000</v>
      </c>
      <c r="G181" s="39" t="s">
        <v>21</v>
      </c>
      <c r="H181" s="24" t="s">
        <v>146</v>
      </c>
      <c r="I181" s="57"/>
      <c r="J181" s="36" t="s">
        <v>37</v>
      </c>
    </row>
    <row r="182" spans="1:10" ht="126" x14ac:dyDescent="0.4">
      <c r="A182" s="26" t="s">
        <v>141</v>
      </c>
      <c r="B182" s="268" t="s">
        <v>328</v>
      </c>
      <c r="C182" s="51">
        <v>3132</v>
      </c>
      <c r="D182" s="50"/>
      <c r="E182" s="50"/>
      <c r="F182" s="28">
        <v>70000</v>
      </c>
      <c r="G182" s="252" t="s">
        <v>19</v>
      </c>
      <c r="H182" s="253" t="s">
        <v>322</v>
      </c>
      <c r="I182" s="285" t="s">
        <v>325</v>
      </c>
      <c r="J182" s="36" t="s">
        <v>37</v>
      </c>
    </row>
    <row r="183" spans="1:10" ht="21" x14ac:dyDescent="0.4">
      <c r="A183" s="62" t="s">
        <v>41</v>
      </c>
      <c r="B183" s="82"/>
      <c r="C183" s="81"/>
      <c r="D183" s="83"/>
      <c r="E183" s="83"/>
      <c r="F183" s="84">
        <f>F178+F173+F172+F171+F168+F179+F181+F169+F170+F182+F180+F174+F175+F176+F177</f>
        <v>12263033</v>
      </c>
      <c r="G183" s="66"/>
      <c r="H183" s="85"/>
      <c r="I183" s="86"/>
      <c r="J183" s="92"/>
    </row>
    <row r="184" spans="1:10" ht="21" x14ac:dyDescent="0.4">
      <c r="A184" s="71" t="s">
        <v>42</v>
      </c>
      <c r="B184" s="72"/>
      <c r="C184" s="73"/>
      <c r="D184" s="73"/>
      <c r="E184" s="73"/>
      <c r="F184" s="74">
        <f>F50+F53+F54+F60+F63+F76+F96+F111+F120+F149+F158+F167+F183</f>
        <v>56805238.189999998</v>
      </c>
      <c r="G184" s="75"/>
      <c r="H184" s="73"/>
      <c r="I184" s="73"/>
      <c r="J184" s="76"/>
    </row>
    <row r="185" spans="1:10" ht="21" x14ac:dyDescent="0.4">
      <c r="A185" s="60"/>
      <c r="B185" s="58"/>
      <c r="C185" s="59"/>
      <c r="D185" s="59"/>
      <c r="E185" s="59"/>
      <c r="F185" s="147"/>
      <c r="G185" s="59"/>
      <c r="H185" s="59"/>
      <c r="I185" s="59"/>
      <c r="J185" s="14"/>
    </row>
    <row r="186" spans="1:10" ht="21" x14ac:dyDescent="0.4">
      <c r="A186" s="61" t="s">
        <v>23</v>
      </c>
      <c r="B186" s="267" t="s">
        <v>379</v>
      </c>
      <c r="C186" s="59"/>
      <c r="D186" s="59"/>
      <c r="E186" s="59"/>
      <c r="F186" s="59"/>
      <c r="G186" s="59"/>
      <c r="H186" s="59"/>
      <c r="I186" s="59"/>
      <c r="J186" s="14"/>
    </row>
    <row r="187" spans="1:10" x14ac:dyDescent="0.4">
      <c r="A187" s="282">
        <v>44922</v>
      </c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4">
      <c r="A188" s="15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4">
      <c r="A189" s="16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4">
      <c r="A190" s="1" t="s">
        <v>24</v>
      </c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4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4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4"/>
    </row>
    <row r="223" spans="1:1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4"/>
    </row>
    <row r="224" spans="1:1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4"/>
    </row>
    <row r="225" spans="1:1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4"/>
    </row>
    <row r="226" spans="1:1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4"/>
    </row>
    <row r="227" spans="1:1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4"/>
    </row>
    <row r="228" spans="1:1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4"/>
    </row>
    <row r="229" spans="1:1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4"/>
    </row>
    <row r="230" spans="1:1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4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4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4"/>
    </row>
    <row r="233" spans="1:10" x14ac:dyDescent="0.4">
      <c r="A233" s="17"/>
      <c r="B233" s="17"/>
      <c r="C233" s="17"/>
      <c r="D233" s="17"/>
      <c r="E233" s="17"/>
      <c r="F233" s="17"/>
      <c r="G233" s="17"/>
      <c r="H233" s="17"/>
      <c r="I233" s="17"/>
      <c r="J233" s="18"/>
    </row>
    <row r="234" spans="1:10" x14ac:dyDescent="0.4">
      <c r="A234" s="19"/>
      <c r="B234" s="19"/>
      <c r="C234" s="19"/>
      <c r="D234" s="19"/>
      <c r="E234" s="19"/>
      <c r="F234" s="19"/>
      <c r="G234" s="19"/>
      <c r="H234" s="19"/>
      <c r="I234" s="19"/>
      <c r="J234" s="20"/>
    </row>
    <row r="235" spans="1:10" x14ac:dyDescent="0.4">
      <c r="A235" s="19"/>
      <c r="B235" s="19"/>
      <c r="C235" s="19"/>
      <c r="D235" s="19"/>
      <c r="E235" s="19"/>
      <c r="F235" s="19"/>
      <c r="G235" s="19"/>
      <c r="H235" s="19"/>
      <c r="I235" s="19"/>
      <c r="J235" s="20"/>
    </row>
    <row r="236" spans="1:10" x14ac:dyDescent="0.4">
      <c r="A236" s="19"/>
      <c r="B236" s="19"/>
      <c r="C236" s="19"/>
      <c r="D236" s="19"/>
      <c r="E236" s="19"/>
      <c r="F236" s="19"/>
      <c r="G236" s="19"/>
      <c r="H236" s="19"/>
      <c r="I236" s="19"/>
      <c r="J236" s="20"/>
    </row>
    <row r="237" spans="1:10" x14ac:dyDescent="0.4">
      <c r="A237" s="19"/>
      <c r="B237" s="19"/>
      <c r="C237" s="19"/>
      <c r="D237" s="19"/>
      <c r="E237" s="19"/>
      <c r="F237" s="19"/>
      <c r="G237" s="19"/>
      <c r="H237" s="19"/>
      <c r="I237" s="19"/>
      <c r="J237" s="20"/>
    </row>
    <row r="238" spans="1:10" x14ac:dyDescent="0.4">
      <c r="A238" s="19"/>
      <c r="B238" s="19"/>
      <c r="C238" s="19"/>
      <c r="D238" s="19"/>
      <c r="E238" s="19"/>
      <c r="F238" s="19"/>
      <c r="G238" s="19"/>
      <c r="H238" s="19"/>
      <c r="I238" s="19"/>
      <c r="J238" s="20"/>
    </row>
    <row r="239" spans="1:10" x14ac:dyDescent="0.4">
      <c r="A239" s="19"/>
      <c r="B239" s="19"/>
      <c r="C239" s="19"/>
      <c r="D239" s="19"/>
      <c r="E239" s="19"/>
      <c r="F239" s="19"/>
      <c r="G239" s="19"/>
      <c r="H239" s="19"/>
      <c r="I239" s="19"/>
      <c r="J239" s="20"/>
    </row>
    <row r="240" spans="1:10" x14ac:dyDescent="0.4">
      <c r="A240" s="19"/>
      <c r="B240" s="19"/>
      <c r="C240" s="19"/>
      <c r="D240" s="19"/>
      <c r="E240" s="19"/>
      <c r="F240" s="19"/>
      <c r="G240" s="19"/>
      <c r="H240" s="19"/>
      <c r="I240" s="19"/>
      <c r="J240" s="20"/>
    </row>
    <row r="241" spans="1:10" x14ac:dyDescent="0.4">
      <c r="A241" s="19"/>
      <c r="B241" s="19"/>
      <c r="C241" s="19"/>
      <c r="D241" s="19"/>
      <c r="E241" s="19"/>
      <c r="F241" s="19"/>
      <c r="G241" s="19"/>
      <c r="H241" s="19"/>
      <c r="I241" s="19"/>
      <c r="J241" s="20"/>
    </row>
    <row r="242" spans="1:10" x14ac:dyDescent="0.4">
      <c r="A242" s="19"/>
      <c r="B242" s="19"/>
      <c r="C242" s="19"/>
      <c r="D242" s="19"/>
      <c r="E242" s="19"/>
      <c r="F242" s="19"/>
      <c r="G242" s="19"/>
      <c r="H242" s="19"/>
      <c r="I242" s="19"/>
      <c r="J242" s="20"/>
    </row>
    <row r="243" spans="1:10" x14ac:dyDescent="0.4">
      <c r="A243" s="19"/>
      <c r="B243" s="19"/>
      <c r="C243" s="19"/>
      <c r="D243" s="19"/>
      <c r="E243" s="19"/>
      <c r="F243" s="19"/>
      <c r="G243" s="19"/>
      <c r="H243" s="19"/>
      <c r="I243" s="19"/>
      <c r="J243" s="20"/>
    </row>
    <row r="244" spans="1:10" x14ac:dyDescent="0.4">
      <c r="A244" s="19"/>
      <c r="B244" s="19"/>
      <c r="C244" s="19"/>
      <c r="D244" s="19"/>
      <c r="E244" s="19"/>
      <c r="F244" s="19"/>
      <c r="G244" s="19"/>
      <c r="H244" s="19"/>
      <c r="I244" s="19"/>
      <c r="J244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2022-12-28T09:47:31Z</dcterms:modified>
</cp:coreProperties>
</file>